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3 PG Finanzen - Berichtswesen\2024\"/>
    </mc:Choice>
  </mc:AlternateContent>
  <xr:revisionPtr revIDLastSave="0" documentId="8_{EBB7E678-1911-457A-9425-D56FD84F64B6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inanzen - Berichtswesen" sheetId="33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4" hidden="1">'PG Finanzen - Berichtswesen'!$A$2:$W$10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33" l="1"/>
  <c r="P6" i="33"/>
  <c r="I6" i="33"/>
  <c r="J6" i="33" s="1"/>
  <c r="R6" i="33" l="1"/>
  <c r="Q4" i="33"/>
  <c r="Q9" i="33"/>
  <c r="Q8" i="33"/>
  <c r="Q7" i="33"/>
  <c r="Q5" i="33"/>
  <c r="Q10" i="33"/>
  <c r="Q3" i="33"/>
  <c r="P4" i="33"/>
  <c r="P9" i="33"/>
  <c r="P8" i="33"/>
  <c r="P7" i="33"/>
  <c r="P5" i="33"/>
  <c r="P10" i="33"/>
  <c r="P3" i="33"/>
  <c r="I4" i="33" l="1"/>
  <c r="J4" i="33" s="1"/>
  <c r="I9" i="33"/>
  <c r="J9" i="33" s="1"/>
  <c r="I8" i="33"/>
  <c r="J8" i="33" s="1"/>
  <c r="I7" i="33"/>
  <c r="J7" i="33" s="1"/>
  <c r="I5" i="33"/>
  <c r="J5" i="33" s="1"/>
  <c r="I10" i="33"/>
  <c r="J10" i="33" s="1"/>
  <c r="I3" i="33"/>
  <c r="J3" i="33" s="1"/>
  <c r="R4" i="33" l="1"/>
  <c r="R9" i="33"/>
  <c r="R7" i="33"/>
  <c r="R8" i="33"/>
  <c r="R5" i="33" l="1"/>
  <c r="R10" i="33"/>
  <c r="R3" i="33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<sst xmlns="http://schemas.openxmlformats.org/spreadsheetml/2006/main" count="709" uniqueCount="288">
  <si>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</si>
  <si>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</si>
  <si>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</si>
  <si>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</si>
  <si>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</si>
  <si>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</si>
  <si>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</si>
  <si>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</si>
  <si>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</si>
  <si>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</si>
  <si>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</si>
  <si>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</si>
  <si>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</si>
  <si>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</si>
  <si>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TU Insight Bericht erstellen</t>
  </si>
  <si>
    <t>NEIN</t>
  </si>
  <si>
    <t>Bericht zeigt falsche Zahlen an</t>
  </si>
  <si>
    <t>jedes Mal</t>
  </si>
  <si>
    <t>Endabnahme durch den CFO</t>
  </si>
  <si>
    <t>Zugriff auf Daten, wenn der Zugriff bereits verwehrt sein sollte</t>
  </si>
  <si>
    <t>PA</t>
  </si>
  <si>
    <t>CFO</t>
  </si>
  <si>
    <t>Durch fehlerhaften Datenimport werden in den Berichten falsche Daten ausgewiesen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</si>
  <si>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</si>
  <si>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</si>
  <si>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</si>
  <si>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</si>
  <si>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</si>
  <si>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</si>
  <si>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</si>
  <si>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</si>
  <si>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</si>
  <si>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Berechtigt aufgrund Gruppenzuordnung?</t>
  </si>
  <si>
    <t>Berichte stellen Daten zur Verfügung, für die lt. Gruppenzuordnung keine Berechtigung bestehen würde</t>
  </si>
  <si>
    <t>Ablage im CO-Postfach</t>
  </si>
  <si>
    <t>Datencheck mit Referenzwerten ok?</t>
  </si>
  <si>
    <t>Systemseitig versendete Email wird abgelegt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</si>
  <si>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</si>
  <si>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</si>
  <si>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</si>
  <si>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</si>
  <si>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</si>
  <si>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</si>
  <si>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</si>
  <si>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</si>
  <si>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</si>
  <si>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</si>
  <si>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</si>
  <si>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</si>
  <si>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</si>
  <si>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</si>
  <si>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</si>
  <si>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</si>
  <si>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</si>
  <si>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</si>
  <si>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</si>
  <si>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</si>
  <si>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</si>
  <si>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</si>
  <si>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</si>
  <si>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</si>
  <si>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</si>
  <si>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</si>
  <si>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</si>
  <si>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</si>
  <si>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</si>
  <si>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</si>
  <si>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Individuelle TUInsight Berechtigung vergeben</t>
  </si>
  <si>
    <t>Standard TUInsight Berechtigung vergeben</t>
  </si>
  <si>
    <t>TUInsight Berechtigungen entziehen</t>
  </si>
  <si>
    <t>FIJ-002</t>
  </si>
  <si>
    <t>FIJ-006</t>
  </si>
  <si>
    <t>FIJ-003</t>
  </si>
  <si>
    <t>FIJ-005</t>
  </si>
  <si>
    <t>FIJ-004</t>
  </si>
  <si>
    <t>BiBu</t>
  </si>
  <si>
    <t>Wenn der|die MA seinen|ihren Wechsel nicht bekannt gibt, dann behält er|sie die individuelle Berechtigung für die alte OE</t>
  </si>
  <si>
    <t>FGL DWH</t>
  </si>
  <si>
    <t>FBL-QU</t>
  </si>
  <si>
    <t>Beteiligungscontrollingsbericht freigegeben?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</si>
  <si>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</si>
  <si>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</si>
  <si>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</si>
  <si>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</si>
  <si>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</si>
  <si>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</si>
  <si>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</si>
  <si>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</si>
  <si>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</si>
  <si>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Fehlerhafte, nicht abgestimmte Meldung ans Bmwfw - Risiko des Imageverlustes im Ministerium, Nachteile in LV-Verhandlung</t>
  </si>
  <si>
    <t>FABL-CO</t>
  </si>
  <si>
    <t>Controller (21.02.2018 - M. Huber)</t>
  </si>
  <si>
    <t>Bericht weist falsche Daten aus, die als Basis für Auswertungen verwendet werden könnten und somit zu falschen Entscheidungen führen würden</t>
  </si>
  <si>
    <t>Berechnungen und Kalkulationen erfolgen auf Basis falscher Zahlen - falsche Entscheidungen</t>
  </si>
  <si>
    <t>Ein automatischer Datenabgleich mit Referenzwerten wurde programmiert, gibt es hier Abweichungen dann bleibt der alte Datenstand bis zur Klärung der Differenzen bestehen</t>
  </si>
  <si>
    <t>Zugriff auf Daten für die keine Berechtigungsfreigabe erteilt werden hätte dürfen - Datenmissbrauch, Verstöße gegen die Datenschutzgrundverordnung</t>
  </si>
  <si>
    <t>Eintritt
(1 - 4)</t>
  </si>
  <si>
    <t>Vizerektor für Forschung</t>
  </si>
  <si>
    <t>Key-Control</t>
  </si>
  <si>
    <t>KC-ID</t>
  </si>
  <si>
    <t>Die Gruppenzuordnung ist im Adressbuch sichtbar (Es gibt nach dem Reorganisationsprojekt nur 4 Gruppenzuordnungen - SEK, FBL, FGL od. IV; im alten System nur SEK od. IV). Jene Personen die nicht zu den beiden Gruppen gehören erhalten gar keine Berechtigungen</t>
  </si>
  <si>
    <t>Stichprobenartiger Check von 10 Personen, ob Berechtigung richtig vergeben wird und Ablage der Auswertung auf dem DWH-Laufwerk</t>
  </si>
  <si>
    <t>Monatliche Kontrollen, ob es einen nicht gemeldeten Wechsel zw. OEs gegeben hat um unrechtmäßige Berechtigungen löschen zu können</t>
  </si>
  <si>
    <t>Check sämtlicher Sonderberechtigungen auf Aktualität und Ablage der Auswertung auf dem DWH-Laufwerk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</si>
  <si>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</si>
  <si>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</si>
  <si>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</si>
  <si>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</si>
  <si>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</si>
  <si>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</si>
  <si>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</si>
  <si>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</si>
  <si>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</si>
  <si>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</si>
  <si>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</si>
  <si>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</si>
  <si>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</si>
  <si>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</si>
  <si>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</si>
  <si>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</si>
  <si>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</si>
  <si>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</si>
  <si>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</si>
  <si>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</si>
  <si>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</si>
  <si>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</si>
  <si>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</si>
  <si>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</si>
  <si>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</si>
  <si>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</si>
  <si>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</si>
  <si>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</si>
  <si>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</si>
  <si>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</si>
  <si>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</si>
  <si>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</si>
  <si>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</si>
  <si>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</si>
  <si>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</si>
  <si>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</si>
  <si>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</si>
  <si>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</si>
  <si>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</si>
  <si>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</si>
  <si>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</si>
  <si>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</si>
  <si>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</si>
  <si>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</si>
  <si>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</si>
  <si>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</si>
  <si>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FAGL DWH</t>
  </si>
  <si>
    <t>Checkliste</t>
  </si>
  <si>
    <t>Bestätigung</t>
  </si>
  <si>
    <t>Beschluss</t>
  </si>
  <si>
    <t>FCOL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</si>
  <si>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</si>
  <si>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</si>
  <si>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</si>
  <si>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</si>
  <si>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</si>
  <si>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</si>
  <si>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</si>
  <si>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</si>
  <si>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</si>
  <si>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</si>
  <si>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</si>
  <si>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</si>
  <si>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</si>
  <si>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</si>
  <si>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</si>
  <si>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</si>
  <si>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</si>
  <si>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</si>
  <si>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</si>
  <si>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</si>
  <si>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</si>
  <si>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</si>
  <si>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</si>
  <si>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Datencheck ok?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</si>
  <si>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</si>
  <si>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</si>
  <si>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</si>
  <si>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</si>
  <si>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</si>
  <si>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</si>
  <si>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</si>
  <si>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</si>
  <si>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</si>
  <si>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</si>
  <si>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</si>
  <si>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Verfügt Berechtigungsfreigeber_in über angeforderte Berechtigung?</t>
  </si>
  <si>
    <t>Prozesse werden gerade von Frau Tauböck überarbeitet</t>
  </si>
  <si>
    <t>Sind alle Daten korrekt?</t>
  </si>
  <si>
    <t>FCO (Sonderberechtigungen für Innenaufträge) FAGL DWH (alle Sonderberechtigungen außer jene für Innenaufträge)</t>
  </si>
  <si>
    <t>Bei jeder Berechtigungsvergabe wird vom FCO / FAGL DWH überprüft, ob der Genehmiger über diese Berechtigung verfügt</t>
  </si>
  <si>
    <t>FCO/ FAGL DWH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</si>
  <si>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</si>
  <si>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</si>
  <si>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</si>
  <si>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</si>
  <si>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</si>
  <si>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</si>
  <si>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</si>
  <si>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</si>
  <si>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</si>
  <si>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</si>
  <si>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</si>
  <si>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</si>
  <si>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</si>
  <si>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</si>
  <si>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</si>
  <si>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</si>
  <si>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</si>
  <si>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</si>
  <si>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</si>
  <si>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</si>
  <si>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</si>
  <si>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</si>
  <si>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</si>
  <si>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</si>
  <si>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</si>
  <si>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</si>
  <si>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</si>
  <si>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</si>
  <si>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</si>
  <si>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</si>
  <si>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</si>
  <si>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</si>
  <si>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</si>
  <si>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</si>
  <si>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</si>
  <si>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</si>
  <si>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</si>
  <si>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</si>
  <si>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</si>
  <si>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</si>
  <si>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</si>
  <si>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</si>
  <si>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</si>
  <si>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Wechsel wird bei FAGL-DWH bekanntgegeben?</t>
  </si>
  <si>
    <t>Eine Person erhält auf Basis der Freigabe einer ebenfalls nicht berechtigten Person eine Berechtigungsfreigabe.</t>
  </si>
  <si>
    <t>Probleme bei der Gruppenzuordnung.</t>
  </si>
  <si>
    <t>Ablage Email von CFO im CO-Postfach</t>
  </si>
  <si>
    <t>Bericht geht ohne Zustimmung des CFO raus</t>
  </si>
  <si>
    <t>Prüfung durchführen</t>
  </si>
  <si>
    <t>Frühwirth E.</t>
  </si>
  <si>
    <t>Kolassa M.</t>
  </si>
  <si>
    <t>JA - KC in Sub- bzw. Hauptprozess</t>
  </si>
  <si>
    <t>Prozessgruppen-verantwortliche_r</t>
  </si>
  <si>
    <t>NOTWENDIGKEIT KC PRÜFEN</t>
  </si>
  <si>
    <t>Ponier J.</t>
  </si>
  <si>
    <t>Kleiner H.</t>
  </si>
  <si>
    <t xml:space="preserve">KLR aus Sicht des Wirtschaftsprüfers in Ordnung? </t>
  </si>
  <si>
    <t xml:space="preserve">Erfüllung der KLR Verordnung nicht gegeben. </t>
  </si>
  <si>
    <t>Controller (21.04.2022 B. Gmall)</t>
  </si>
  <si>
    <t xml:space="preserve">Universitätsübergreifende Kennzahlenauswertung durch das Ministerium wäre nicht durchführbar. Overheadsätze können für Verrechnung  der Projekte nicht verwendet werden. </t>
  </si>
  <si>
    <t>Kontrolle der methodischen und organisatorischen Grundsätze</t>
  </si>
  <si>
    <t>Bestätigungsvermerk durch den_die Wirtschaftsprüfer_in</t>
  </si>
  <si>
    <t>Finanzen - Berichtswesen</t>
  </si>
  <si>
    <t>Kontaktdaten der Prozessverantwortlichen</t>
  </si>
  <si>
    <t>Prozessverantwortliche_r</t>
  </si>
  <si>
    <t>Emailadressen</t>
  </si>
  <si>
    <t>Finanzen</t>
  </si>
  <si>
    <t>eva.fruehwirth@tuwien.ac.at</t>
  </si>
  <si>
    <t>harald.kleiner@tuwien.ac.at</t>
  </si>
  <si>
    <t>joerg.ponier@tuwien.ac.at</t>
  </si>
  <si>
    <t>TU Insight Berechtigungen verwalten</t>
  </si>
  <si>
    <t>Datawarehouse-Daten bereitstellen</t>
  </si>
  <si>
    <t>Datencheck mit SAP wird durchgeführt, wenn dieser Abweichungen ergibt, dann müssen diese beseitigt werden, ehe der Bericht veröffentlicht wird</t>
  </si>
  <si>
    <t>Abspeichern des Berichts-pdf und der Vergleichsauswertung/Info über Fehlerbehebung aus SAP am CO-Laufwerk</t>
  </si>
  <si>
    <t>Beteiligungscontrolling- und Quartalsbericht erstellen</t>
  </si>
  <si>
    <t>F-BW-KLR-008</t>
  </si>
  <si>
    <t>KC-F-BW-KLR-008-01</t>
  </si>
  <si>
    <t>F-BW-TUI-BA-001</t>
  </si>
  <si>
    <t>F-BW-TUI-DB-001</t>
  </si>
  <si>
    <t>F-BW-TUI-DB-002</t>
  </si>
  <si>
    <t>F-BW-TUI-DB-003</t>
  </si>
  <si>
    <t>F-BW-TUI-DB-004</t>
  </si>
  <si>
    <t>F-BW-TUI-DB-005</t>
  </si>
  <si>
    <t>KC-BW-TUI-DB-001-01</t>
  </si>
  <si>
    <t>KC-BW-TUI-DB-003-01</t>
  </si>
  <si>
    <t>KC-BW-TUI-DB-004-01</t>
  </si>
  <si>
    <t>F-BW-TUI-DB-005-01</t>
  </si>
  <si>
    <t>F-BW-B-001</t>
  </si>
  <si>
    <t>KC-BW-001-01</t>
  </si>
  <si>
    <t>KC-F-BW-TUI-BA-001-01</t>
  </si>
  <si>
    <t>Harald Kleiner</t>
  </si>
  <si>
    <t>FAGL-DWH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</si>
</sst>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3" borderId="25" xfId="0" applyFill="1" applyBorder="1"/>
    <xf numFmtId="0" fontId="0" fillId="14" borderId="26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5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1" fillId="9" borderId="8" xfId="0" applyFont="1" applyFill="1" applyBorder="1" applyAlignment="1"/>
    <xf numFmtId="0" fontId="2" fillId="8" borderId="13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17" xfId="0" applyFont="1" applyFill="1" applyBorder="1" applyAlignment="1">
      <alignment horizontal="center" wrapText="1"/>
    </xf>
    <xf numFmtId="0" fontId="2" fillId="11" borderId="22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5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6" xfId="0" applyNumberFormat="1" applyFont="1" applyFill="1" applyBorder="1" applyAlignment="1">
      <alignment horizontal="center" wrapText="1"/>
    </xf>
    <xf numFmtId="14" fontId="2" fillId="11" borderId="22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3" borderId="14" xfId="0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2" fillId="5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2" fillId="0" borderId="5" xfId="1" applyBorder="1"/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left" wrapText="1"/>
    </xf>
    <xf numFmtId="0" fontId="1" fillId="7" borderId="20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7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55"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oerg.ponier@tuwien.ac.at" TargetMode="External"/><Relationship Id="rId2" Type="http://schemas.openxmlformats.org/officeDocument/2006/relationships/hyperlink" Target="mailto:harald.kleiner@tuwien.ac.at" TargetMode="External"/><Relationship Id="rId1" Type="http://schemas.openxmlformats.org/officeDocument/2006/relationships/hyperlink" Target="mailto:eva.fruehwirth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28515625" style="32" customWidth="1"/>
  </cols>
  <sheetData>
    <row r="1" spans="1:4" ht="28.5" x14ac:dyDescent="0.45">
      <c r="A1" s="21" t="s">
        <v>115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117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35" customHeight="1" x14ac:dyDescent="0.25">
      <c r="A5" s="55" t="s">
        <v>176</v>
      </c>
      <c r="B5" s="55" t="s">
        <v>177</v>
      </c>
      <c r="C5" s="5"/>
      <c r="D5" s="5"/>
    </row>
    <row r="6" spans="1:4" x14ac:dyDescent="0.25">
      <c r="A6" s="55" t="s">
        <v>81</v>
      </c>
      <c r="B6" s="55" t="s">
        <v>172</v>
      </c>
      <c r="C6" s="5"/>
      <c r="D6" s="5"/>
    </row>
    <row r="7" spans="1:4" x14ac:dyDescent="0.25">
      <c r="A7" s="56"/>
      <c r="B7" s="58" t="s">
        <v>82</v>
      </c>
      <c r="C7" s="5"/>
      <c r="D7" s="5"/>
    </row>
    <row r="8" spans="1:4" x14ac:dyDescent="0.25">
      <c r="A8" s="55" t="s">
        <v>83</v>
      </c>
      <c r="B8" s="55" t="s">
        <v>173</v>
      </c>
      <c r="C8" s="5"/>
      <c r="D8" s="5"/>
    </row>
    <row r="9" spans="1:4" ht="30" x14ac:dyDescent="0.25">
      <c r="A9" s="56"/>
      <c r="B9" s="58" t="s">
        <v>84</v>
      </c>
      <c r="C9" s="5"/>
      <c r="D9" s="5"/>
    </row>
    <row r="10" spans="1:4" x14ac:dyDescent="0.25">
      <c r="A10" s="55" t="s">
        <v>85</v>
      </c>
      <c r="B10" s="55" t="s">
        <v>174</v>
      </c>
      <c r="C10" s="5"/>
      <c r="D10" s="5"/>
    </row>
    <row r="11" spans="1:4" ht="30" x14ac:dyDescent="0.25">
      <c r="A11" s="56"/>
      <c r="B11" s="58" t="s">
        <v>86</v>
      </c>
      <c r="C11" s="5"/>
      <c r="D11" s="5"/>
    </row>
    <row r="12" spans="1:4" x14ac:dyDescent="0.25">
      <c r="A12" s="55" t="s">
        <v>87</v>
      </c>
      <c r="B12" s="55" t="s">
        <v>175</v>
      </c>
      <c r="C12" s="5"/>
      <c r="D12" s="5"/>
    </row>
    <row r="13" spans="1:4" ht="30" x14ac:dyDescent="0.25">
      <c r="A13" s="56"/>
      <c r="B13" s="58" t="s">
        <v>88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118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81</v>
      </c>
      <c r="B17" s="117" t="s">
        <v>213</v>
      </c>
      <c r="C17" s="5"/>
      <c r="D17" s="5"/>
    </row>
    <row r="18" spans="1:7" x14ac:dyDescent="0.25">
      <c r="A18" s="57" t="s">
        <v>83</v>
      </c>
      <c r="B18" s="117" t="s">
        <v>216</v>
      </c>
      <c r="C18" s="5"/>
      <c r="D18" s="5"/>
    </row>
    <row r="19" spans="1:7" x14ac:dyDescent="0.25">
      <c r="A19" s="57" t="s">
        <v>85</v>
      </c>
      <c r="B19" s="117" t="s">
        <v>215</v>
      </c>
      <c r="C19" s="5"/>
      <c r="D19" s="5"/>
    </row>
    <row r="20" spans="1:7" x14ac:dyDescent="0.25">
      <c r="A20" s="57" t="s">
        <v>87</v>
      </c>
      <c r="B20" s="117" t="s">
        <v>235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164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165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166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167</v>
      </c>
      <c r="C29" s="51"/>
      <c r="D29" s="52"/>
      <c r="E29" s="52"/>
      <c r="F29" s="52"/>
      <c r="G29" s="53"/>
    </row>
    <row r="30" spans="1:7" x14ac:dyDescent="0.25">
      <c r="D30" s="50" t="s">
        <v>160</v>
      </c>
      <c r="E30" s="50" t="s">
        <v>161</v>
      </c>
      <c r="F30" s="50" t="s">
        <v>162</v>
      </c>
      <c r="G30" s="50" t="s">
        <v>163</v>
      </c>
    </row>
    <row r="32" spans="1:7" x14ac:dyDescent="0.25">
      <c r="D32" s="135" t="s">
        <v>171</v>
      </c>
      <c r="E32" s="135"/>
      <c r="F32" s="135"/>
      <c r="G32" s="135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7" t="s">
        <v>168</v>
      </c>
      <c r="E40" s="137"/>
      <c r="F40" s="137"/>
      <c r="G40" s="137"/>
      <c r="H40" s="137"/>
    </row>
    <row r="41" spans="2:8" x14ac:dyDescent="0.25">
      <c r="C41" s="32"/>
    </row>
    <row r="42" spans="2:8" ht="14.85" customHeight="1" x14ac:dyDescent="0.25">
      <c r="B42" s="45"/>
      <c r="C42" s="54"/>
      <c r="D42" s="136" t="s">
        <v>170</v>
      </c>
      <c r="E42" s="136"/>
      <c r="F42" s="136"/>
      <c r="G42" s="136"/>
      <c r="H42" s="136"/>
    </row>
    <row r="43" spans="2:8" x14ac:dyDescent="0.25">
      <c r="C43" s="32"/>
      <c r="D43" s="136"/>
      <c r="E43" s="136"/>
      <c r="F43" s="136"/>
      <c r="G43" s="136"/>
      <c r="H43" s="136"/>
    </row>
    <row r="44" spans="2:8" x14ac:dyDescent="0.25">
      <c r="C44" s="32"/>
    </row>
    <row r="45" spans="2:8" x14ac:dyDescent="0.25">
      <c r="B45" s="44"/>
      <c r="C45" s="54"/>
      <c r="D45" s="137" t="s">
        <v>169</v>
      </c>
      <c r="E45" s="137"/>
      <c r="F45" s="137"/>
      <c r="G45" s="137"/>
      <c r="H45" s="137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28515625" bestFit="1" customWidth="1"/>
  </cols>
  <sheetData>
    <row r="1" spans="1:2" ht="28.5" x14ac:dyDescent="0.45">
      <c r="A1" s="21" t="s">
        <v>80</v>
      </c>
    </row>
    <row r="3" spans="1:2" x14ac:dyDescent="0.25">
      <c r="A3" t="s">
        <v>120</v>
      </c>
      <c r="B3" t="s">
        <v>121</v>
      </c>
    </row>
    <row r="4" spans="1:2" x14ac:dyDescent="0.25">
      <c r="A4" s="20" t="s">
        <v>24</v>
      </c>
      <c r="B4" t="s">
        <v>111</v>
      </c>
    </row>
    <row r="5" spans="1:2" x14ac:dyDescent="0.25">
      <c r="A5" s="11" t="s">
        <v>25</v>
      </c>
      <c r="B5" t="s">
        <v>112</v>
      </c>
    </row>
    <row r="6" spans="1:2" x14ac:dyDescent="0.25">
      <c r="A6" s="11" t="s">
        <v>23</v>
      </c>
      <c r="B6" t="s">
        <v>110</v>
      </c>
    </row>
    <row r="7" spans="1:2" x14ac:dyDescent="0.25">
      <c r="A7" s="20" t="s">
        <v>37</v>
      </c>
      <c r="B7" t="s">
        <v>114</v>
      </c>
    </row>
    <row r="8" spans="1:2" x14ac:dyDescent="0.25">
      <c r="A8" s="11" t="s">
        <v>26</v>
      </c>
      <c r="B8" t="s">
        <v>97</v>
      </c>
    </row>
    <row r="9" spans="1:2" x14ac:dyDescent="0.25">
      <c r="A9" s="11" t="s">
        <v>21</v>
      </c>
      <c r="B9" t="s">
        <v>109</v>
      </c>
    </row>
    <row r="10" spans="1:2" x14ac:dyDescent="0.25">
      <c r="A10" s="19" t="s">
        <v>90</v>
      </c>
      <c r="B10" t="s">
        <v>106</v>
      </c>
    </row>
    <row r="11" spans="1:2" ht="30" x14ac:dyDescent="0.25">
      <c r="A11" s="19" t="s">
        <v>91</v>
      </c>
      <c r="B11" t="s">
        <v>119</v>
      </c>
    </row>
    <row r="12" spans="1:2" x14ac:dyDescent="0.25">
      <c r="A12" s="20" t="s">
        <v>77</v>
      </c>
      <c r="B12" t="s">
        <v>107</v>
      </c>
    </row>
    <row r="13" spans="1:2" x14ac:dyDescent="0.25">
      <c r="A13" s="20" t="s">
        <v>20</v>
      </c>
      <c r="B13" t="s">
        <v>108</v>
      </c>
    </row>
    <row r="14" spans="1:2" x14ac:dyDescent="0.25">
      <c r="A14" s="20" t="s">
        <v>27</v>
      </c>
      <c r="B14" t="s">
        <v>113</v>
      </c>
    </row>
    <row r="15" spans="1:2" x14ac:dyDescent="0.25">
      <c r="A15" t="s">
        <v>126</v>
      </c>
      <c r="B15" t="s">
        <v>127</v>
      </c>
    </row>
    <row r="16" spans="1:2" x14ac:dyDescent="0.25">
      <c r="A16" s="20" t="s">
        <v>129</v>
      </c>
      <c r="B16" t="s">
        <v>130</v>
      </c>
    </row>
    <row r="17" spans="1:2" x14ac:dyDescent="0.25">
      <c r="A17" t="s">
        <v>123</v>
      </c>
      <c r="B17" s="32" t="s">
        <v>124</v>
      </c>
    </row>
    <row r="18" spans="1:2" x14ac:dyDescent="0.25">
      <c r="A18" t="s">
        <v>125</v>
      </c>
      <c r="B18" s="32" t="s">
        <v>132</v>
      </c>
    </row>
    <row r="19" spans="1:2" x14ac:dyDescent="0.25">
      <c r="A19" t="s">
        <v>133</v>
      </c>
      <c r="B19" s="32" t="s">
        <v>134</v>
      </c>
    </row>
    <row r="20" spans="1:2" x14ac:dyDescent="0.25">
      <c r="A20" t="s">
        <v>135</v>
      </c>
      <c r="B20" s="32" t="s">
        <v>136</v>
      </c>
    </row>
    <row r="21" spans="1:2" x14ac:dyDescent="0.25">
      <c r="A21" t="s">
        <v>142</v>
      </c>
      <c r="B21" s="32" t="s">
        <v>143</v>
      </c>
    </row>
    <row r="22" spans="1:2" x14ac:dyDescent="0.25">
      <c r="A22" t="s">
        <v>144</v>
      </c>
      <c r="B22" s="32" t="s">
        <v>145</v>
      </c>
    </row>
    <row r="23" spans="1:2" x14ac:dyDescent="0.25">
      <c r="A23" t="s">
        <v>146</v>
      </c>
      <c r="B23" s="32" t="s">
        <v>147</v>
      </c>
    </row>
    <row r="24" spans="1:2" x14ac:dyDescent="0.25">
      <c r="A24" t="s">
        <v>149</v>
      </c>
      <c r="B24" s="32" t="s">
        <v>148</v>
      </c>
    </row>
    <row r="25" spans="1:2" x14ac:dyDescent="0.25">
      <c r="A25" t="s">
        <v>156</v>
      </c>
      <c r="B25" s="32" t="s">
        <v>157</v>
      </c>
    </row>
    <row r="26" spans="1:2" x14ac:dyDescent="0.25">
      <c r="A26" t="s">
        <v>158</v>
      </c>
      <c r="B26" s="32" t="s">
        <v>159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7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6"/>
    <col min="19" max="19" width="11.42578125" style="6"/>
    <col min="20" max="20" width="28.42578125" style="6" customWidth="1"/>
    <col min="21" max="21" width="28.42578125" style="86" customWidth="1"/>
  </cols>
  <sheetData>
    <row r="1" spans="1:22" ht="19.5" thickBot="1" x14ac:dyDescent="0.35">
      <c r="A1" s="17" t="s">
        <v>98</v>
      </c>
      <c r="B1" s="142" t="s">
        <v>0</v>
      </c>
      <c r="C1" s="143"/>
      <c r="D1" s="144"/>
      <c r="E1" s="144"/>
      <c r="F1" s="145"/>
      <c r="G1" s="138" t="s">
        <v>104</v>
      </c>
      <c r="H1" s="139"/>
      <c r="I1" s="139"/>
      <c r="J1" s="139"/>
      <c r="K1" s="139"/>
      <c r="L1" s="12"/>
      <c r="M1" s="140" t="s">
        <v>105</v>
      </c>
      <c r="N1" s="140"/>
      <c r="O1" s="140"/>
      <c r="P1" s="140"/>
      <c r="Q1" s="141"/>
      <c r="R1" s="146" t="s">
        <v>140</v>
      </c>
      <c r="S1" s="147"/>
      <c r="T1" s="147"/>
      <c r="U1" s="148"/>
    </row>
    <row r="2" spans="1:22" s="4" customFormat="1" ht="30" x14ac:dyDescent="0.25">
      <c r="A2" s="22" t="s">
        <v>99</v>
      </c>
      <c r="B2" s="23" t="s">
        <v>131</v>
      </c>
      <c r="C2" s="112" t="s">
        <v>3</v>
      </c>
      <c r="D2" s="24" t="s">
        <v>1</v>
      </c>
      <c r="E2" s="24" t="s">
        <v>155</v>
      </c>
      <c r="F2" s="25" t="s">
        <v>2</v>
      </c>
      <c r="G2" s="26" t="s">
        <v>29</v>
      </c>
      <c r="H2" s="27" t="s">
        <v>30</v>
      </c>
      <c r="I2" s="28" t="s">
        <v>6</v>
      </c>
      <c r="J2" s="27" t="s">
        <v>116</v>
      </c>
      <c r="K2" s="27" t="s">
        <v>96</v>
      </c>
      <c r="L2" s="29" t="s">
        <v>122</v>
      </c>
      <c r="M2" s="30" t="s">
        <v>31</v>
      </c>
      <c r="N2" s="31" t="s">
        <v>128</v>
      </c>
      <c r="O2" s="31" t="s">
        <v>28</v>
      </c>
      <c r="P2" s="31" t="s">
        <v>10</v>
      </c>
      <c r="Q2" s="33" t="s">
        <v>62</v>
      </c>
      <c r="R2" s="84" t="s">
        <v>137</v>
      </c>
      <c r="S2" s="74" t="s">
        <v>138</v>
      </c>
      <c r="T2" s="75" t="s">
        <v>139</v>
      </c>
      <c r="U2" s="85" t="s">
        <v>141</v>
      </c>
    </row>
    <row r="3" spans="1:22" ht="68.25" customHeight="1" x14ac:dyDescent="0.25">
      <c r="A3" s="95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82">
        <v>44181</v>
      </c>
      <c r="S3" s="79" t="s">
        <v>179</v>
      </c>
      <c r="T3" s="59" t="s">
        <v>184</v>
      </c>
      <c r="U3" s="82">
        <v>44180</v>
      </c>
      <c r="V3" s="9"/>
    </row>
    <row r="4" spans="1:22" x14ac:dyDescent="0.25">
      <c r="A4" s="95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82"/>
      <c r="S4" s="79"/>
      <c r="T4" s="79"/>
      <c r="U4" s="82"/>
      <c r="V4" s="9"/>
    </row>
    <row r="5" spans="1:22" x14ac:dyDescent="0.25">
      <c r="A5" s="95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82"/>
      <c r="S5" s="79"/>
      <c r="T5" s="79"/>
      <c r="U5" s="82"/>
      <c r="V5" s="9"/>
    </row>
    <row r="6" spans="1:22" ht="64.5" customHeight="1" x14ac:dyDescent="0.25">
      <c r="A6" s="96" t="e">
        <f>#REF!</f>
        <v>#REF!</v>
      </c>
      <c r="B6" s="88" t="e">
        <f>#REF!</f>
        <v>#REF!</v>
      </c>
      <c r="C6" s="88" t="e">
        <f>#REF!</f>
        <v>#REF!</v>
      </c>
      <c r="D6" s="89" t="e">
        <f>#REF!</f>
        <v>#REF!</v>
      </c>
      <c r="E6" s="10" t="e">
        <f>#REF!</f>
        <v>#REF!</v>
      </c>
      <c r="F6" s="10" t="e">
        <f>#REF!</f>
        <v>#REF!</v>
      </c>
      <c r="G6" s="90" t="e">
        <f>#REF!</f>
        <v>#REF!</v>
      </c>
      <c r="H6" s="10" t="e">
        <f>#REF!</f>
        <v>#REF!</v>
      </c>
      <c r="I6" s="90" t="e">
        <f>#REF!</f>
        <v>#REF!</v>
      </c>
      <c r="J6" s="16" t="e">
        <f>#REF!</f>
        <v>#REF!</v>
      </c>
      <c r="K6" s="16" t="e">
        <f>#REF!</f>
        <v>#REF!</v>
      </c>
      <c r="L6" s="91" t="e">
        <f>#REF!</f>
        <v>#REF!</v>
      </c>
      <c r="M6" s="90" t="e">
        <f>#REF!</f>
        <v>#REF!</v>
      </c>
      <c r="N6" s="10" t="e">
        <f>#REF!</f>
        <v>#REF!</v>
      </c>
      <c r="O6" s="90" t="e">
        <f>#REF!</f>
        <v>#REF!</v>
      </c>
      <c r="P6" s="10" t="e">
        <f>#REF!</f>
        <v>#REF!</v>
      </c>
      <c r="Q6" s="10" t="e">
        <f>#REF!</f>
        <v>#REF!</v>
      </c>
      <c r="R6" s="92" t="e">
        <f>#REF!</f>
        <v>#REF!</v>
      </c>
      <c r="S6" s="77" t="e">
        <f>#REF!</f>
        <v>#REF!</v>
      </c>
      <c r="T6" s="77" t="e">
        <f>#REF!</f>
        <v>#REF!</v>
      </c>
      <c r="U6" s="92" t="e">
        <f>#REF!</f>
        <v>#REF!</v>
      </c>
      <c r="V6" s="93"/>
    </row>
    <row r="7" spans="1:22" x14ac:dyDescent="0.25">
      <c r="A7" s="95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82"/>
      <c r="S7" s="79"/>
      <c r="T7" s="79"/>
      <c r="U7" s="82"/>
      <c r="V7" s="9"/>
    </row>
    <row r="8" spans="1:22" x14ac:dyDescent="0.25">
      <c r="A8" s="95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7" t="e">
        <f>#REF!</f>
        <v>#REF!</v>
      </c>
      <c r="S8" s="87" t="e">
        <f>#REF!</f>
        <v>#REF!</v>
      </c>
      <c r="T8" s="87" t="e">
        <f>#REF!</f>
        <v>#REF!</v>
      </c>
      <c r="U8" s="87" t="e">
        <f>#REF!</f>
        <v>#REF!</v>
      </c>
      <c r="V8" s="9"/>
    </row>
    <row r="9" spans="1:22" x14ac:dyDescent="0.25">
      <c r="A9" s="95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7" t="e">
        <f>#REF!</f>
        <v>#REF!</v>
      </c>
      <c r="S9" s="87" t="e">
        <f>#REF!</f>
        <v>#REF!</v>
      </c>
      <c r="T9" s="87" t="e">
        <f>#REF!</f>
        <v>#REF!</v>
      </c>
      <c r="U9" s="87" t="e">
        <f>#REF!</f>
        <v>#REF!</v>
      </c>
      <c r="V9" s="9"/>
    </row>
    <row r="10" spans="1:22" x14ac:dyDescent="0.25">
      <c r="A10" s="95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7" t="e">
        <f>#REF!</f>
        <v>#REF!</v>
      </c>
      <c r="S10" s="87" t="e">
        <f>#REF!</f>
        <v>#REF!</v>
      </c>
      <c r="T10" s="87" t="e">
        <f>#REF!</f>
        <v>#REF!</v>
      </c>
      <c r="U10" s="87" t="e">
        <f>#REF!</f>
        <v>#REF!</v>
      </c>
      <c r="V10" s="9"/>
    </row>
    <row r="11" spans="1:22" x14ac:dyDescent="0.25">
      <c r="A11" s="95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7" t="e">
        <f>#REF!</f>
        <v>#REF!</v>
      </c>
      <c r="S11" s="87" t="e">
        <f>#REF!</f>
        <v>#REF!</v>
      </c>
      <c r="T11" s="87" t="e">
        <f>#REF!</f>
        <v>#REF!</v>
      </c>
      <c r="U11" s="87" t="e">
        <f>#REF!</f>
        <v>#REF!</v>
      </c>
      <c r="V11" s="9"/>
    </row>
    <row r="12" spans="1:22" x14ac:dyDescent="0.25">
      <c r="A12" s="95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7" t="e">
        <f>#REF!</f>
        <v>#REF!</v>
      </c>
      <c r="S12" s="87" t="e">
        <f>#REF!</f>
        <v>#REF!</v>
      </c>
      <c r="T12" s="87" t="e">
        <f>#REF!</f>
        <v>#REF!</v>
      </c>
      <c r="U12" s="87" t="e">
        <f>#REF!</f>
        <v>#REF!</v>
      </c>
      <c r="V12" s="9"/>
    </row>
    <row r="13" spans="1:22" ht="62.25" customHeight="1" x14ac:dyDescent="0.25">
      <c r="A13" s="95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7" t="e">
        <f>#REF!</f>
        <v>#REF!</v>
      </c>
      <c r="S13" s="87" t="e">
        <f>#REF!</f>
        <v>#REF!</v>
      </c>
      <c r="T13" s="87" t="e">
        <f>#REF!</f>
        <v>#REF!</v>
      </c>
      <c r="U13" s="87" t="e">
        <f>#REF!</f>
        <v>#REF!</v>
      </c>
      <c r="V13" s="9"/>
    </row>
    <row r="14" spans="1:22" ht="58.5" customHeight="1" x14ac:dyDescent="0.25">
      <c r="A14" s="95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7" t="e">
        <f>#REF!</f>
        <v>#REF!</v>
      </c>
      <c r="S14" s="87" t="e">
        <f>#REF!</f>
        <v>#REF!</v>
      </c>
      <c r="T14" s="87" t="e">
        <f>#REF!</f>
        <v>#REF!</v>
      </c>
      <c r="U14" s="87" t="e">
        <f>#REF!</f>
        <v>#REF!</v>
      </c>
      <c r="V14" s="9"/>
    </row>
    <row r="15" spans="1:22" ht="79.5" customHeight="1" x14ac:dyDescent="0.25">
      <c r="A15" s="95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82" t="e">
        <f>#REF!</f>
        <v>#REF!</v>
      </c>
      <c r="S15" s="76" t="e">
        <f>#REF!</f>
        <v>#REF!</v>
      </c>
      <c r="T15" s="76" t="e">
        <f>#REF!</f>
        <v>#REF!</v>
      </c>
      <c r="U15" s="82" t="e">
        <f>#REF!</f>
        <v>#REF!</v>
      </c>
      <c r="V15" s="9"/>
    </row>
    <row r="16" spans="1:22" x14ac:dyDescent="0.25">
      <c r="A16" s="95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82"/>
      <c r="S16" s="79"/>
      <c r="T16" s="79"/>
      <c r="U16" s="82"/>
      <c r="V16" s="9"/>
    </row>
    <row r="17" spans="1:22" x14ac:dyDescent="0.25">
      <c r="A17" s="95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82"/>
      <c r="S17" s="79"/>
      <c r="T17" s="79"/>
      <c r="U17" s="82"/>
      <c r="V17" s="9"/>
    </row>
    <row r="18" spans="1:22" x14ac:dyDescent="0.25">
      <c r="A18" s="95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82"/>
      <c r="S18" s="79"/>
      <c r="T18" s="79"/>
      <c r="U18" s="82"/>
      <c r="V18" s="9"/>
    </row>
    <row r="19" spans="1:22" x14ac:dyDescent="0.25">
      <c r="A19" s="95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82"/>
      <c r="S19" s="79"/>
      <c r="T19" s="79"/>
      <c r="U19" s="82"/>
      <c r="V19" s="9"/>
    </row>
    <row r="20" spans="1:22" x14ac:dyDescent="0.25">
      <c r="A20" s="95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82" t="e">
        <f>#REF!</f>
        <v>#REF!</v>
      </c>
      <c r="S20" s="76" t="s">
        <v>179</v>
      </c>
      <c r="T20" s="76" t="e">
        <f>#REF!</f>
        <v>#REF!</v>
      </c>
      <c r="U20" s="82" t="e">
        <f>#REF!</f>
        <v>#REF!</v>
      </c>
      <c r="V20" s="9"/>
    </row>
    <row r="21" spans="1:22" x14ac:dyDescent="0.25">
      <c r="A21" s="95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82" t="e">
        <f>#REF!</f>
        <v>#REF!</v>
      </c>
      <c r="S21" s="76"/>
      <c r="T21" s="76"/>
      <c r="U21" s="82"/>
      <c r="V21" s="9"/>
    </row>
    <row r="22" spans="1:22" x14ac:dyDescent="0.25">
      <c r="A22" s="95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82" t="e">
        <f>#REF!</f>
        <v>#REF!</v>
      </c>
      <c r="S22" s="76"/>
      <c r="T22" s="76"/>
      <c r="U22" s="82"/>
      <c r="V22" s="9"/>
    </row>
    <row r="23" spans="1:22" x14ac:dyDescent="0.25">
      <c r="A23" s="95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82" t="e">
        <f>#REF!</f>
        <v>#REF!</v>
      </c>
      <c r="S23" s="76"/>
      <c r="T23" s="76"/>
      <c r="U23" s="82"/>
      <c r="V23" s="9"/>
    </row>
    <row r="24" spans="1:22" x14ac:dyDescent="0.25">
      <c r="A24" s="95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82">
        <v>43844</v>
      </c>
      <c r="S24" s="76"/>
      <c r="T24" s="76"/>
      <c r="U24" s="82"/>
    </row>
    <row r="25" spans="1:22" x14ac:dyDescent="0.25">
      <c r="A25" s="95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82"/>
      <c r="S25" s="79"/>
      <c r="T25" s="79"/>
      <c r="U25" s="82"/>
      <c r="V25" s="9"/>
    </row>
    <row r="26" spans="1:22" s="94" customFormat="1" ht="65.25" customHeight="1" x14ac:dyDescent="0.25">
      <c r="A26" s="95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82"/>
      <c r="S26" s="79"/>
      <c r="T26" s="79"/>
      <c r="U26" s="82"/>
      <c r="V26" s="9"/>
    </row>
    <row r="27" spans="1:22" x14ac:dyDescent="0.25">
      <c r="A27" s="95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82"/>
      <c r="S27" s="79"/>
      <c r="T27" s="79"/>
      <c r="U27" s="82"/>
      <c r="V27" s="9"/>
    </row>
    <row r="28" spans="1:22" x14ac:dyDescent="0.25">
      <c r="A28" s="95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82"/>
      <c r="S28" s="79"/>
      <c r="T28" s="79"/>
      <c r="U28" s="82"/>
      <c r="V28" s="9"/>
    </row>
    <row r="29" spans="1:22" x14ac:dyDescent="0.25">
      <c r="A29" s="95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82"/>
      <c r="S29" s="79"/>
      <c r="T29" s="79"/>
      <c r="U29" s="82"/>
      <c r="V29" s="9"/>
    </row>
    <row r="30" spans="1:22" ht="45" x14ac:dyDescent="0.25">
      <c r="A30" s="95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82">
        <v>43843</v>
      </c>
      <c r="S30" s="79" t="s">
        <v>179</v>
      </c>
      <c r="T30" s="59" t="s">
        <v>186</v>
      </c>
      <c r="U30" s="82">
        <v>44209</v>
      </c>
      <c r="V30" s="9"/>
    </row>
    <row r="31" spans="1:22" ht="45" x14ac:dyDescent="0.25">
      <c r="A31" s="95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82">
        <v>43843</v>
      </c>
      <c r="S31" s="79" t="s">
        <v>179</v>
      </c>
      <c r="T31" s="59" t="s">
        <v>186</v>
      </c>
      <c r="U31" s="82">
        <v>44209</v>
      </c>
      <c r="V31" s="9"/>
    </row>
    <row r="32" spans="1:22" ht="45" x14ac:dyDescent="0.25">
      <c r="A32" s="95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82">
        <v>43843</v>
      </c>
      <c r="S32" s="79" t="s">
        <v>179</v>
      </c>
      <c r="T32" s="59" t="s">
        <v>187</v>
      </c>
      <c r="U32" s="82">
        <v>44209</v>
      </c>
      <c r="V32" s="9"/>
    </row>
    <row r="33" spans="1:22" x14ac:dyDescent="0.25">
      <c r="A33" s="95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82"/>
      <c r="S33" s="79"/>
      <c r="T33" s="79"/>
      <c r="U33" s="82"/>
      <c r="V33" s="9"/>
    </row>
    <row r="34" spans="1:22" x14ac:dyDescent="0.25">
      <c r="A34" s="95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82"/>
      <c r="S34" s="79"/>
      <c r="T34" s="79"/>
      <c r="U34" s="82"/>
      <c r="V34" s="9"/>
    </row>
    <row r="35" spans="1:22" x14ac:dyDescent="0.25">
      <c r="A35" s="95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82"/>
      <c r="S35" s="79"/>
      <c r="T35" s="79"/>
      <c r="U35" s="82"/>
      <c r="V35" s="9"/>
    </row>
    <row r="36" spans="1:22" x14ac:dyDescent="0.25">
      <c r="A36" s="95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82"/>
      <c r="S36" s="79"/>
      <c r="T36" s="79"/>
      <c r="U36" s="82"/>
      <c r="V36" s="9"/>
    </row>
    <row r="37" spans="1:22" x14ac:dyDescent="0.25">
      <c r="A37" s="95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82"/>
      <c r="S37" s="79"/>
      <c r="T37" s="79"/>
      <c r="U37" s="82"/>
      <c r="V37" s="9"/>
    </row>
    <row r="38" spans="1:22" ht="75" x14ac:dyDescent="0.25">
      <c r="A38" s="95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82">
        <v>44181</v>
      </c>
      <c r="S38" s="79" t="s">
        <v>179</v>
      </c>
      <c r="T38" s="59" t="s">
        <v>181</v>
      </c>
      <c r="U38" s="82"/>
      <c r="V38" s="9"/>
    </row>
    <row r="39" spans="1:22" x14ac:dyDescent="0.25">
      <c r="A39" s="95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82"/>
      <c r="S39" s="79"/>
      <c r="T39" s="79"/>
      <c r="U39" s="82"/>
      <c r="V39" s="9"/>
    </row>
    <row r="40" spans="1:22" x14ac:dyDescent="0.25">
      <c r="A40" s="95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82"/>
      <c r="S40" s="79"/>
      <c r="T40" s="79"/>
      <c r="U40" s="82"/>
      <c r="V40" s="9"/>
    </row>
    <row r="41" spans="1:22" ht="30" x14ac:dyDescent="0.25">
      <c r="A41" s="97" t="e">
        <f>#REF!</f>
        <v>#REF!</v>
      </c>
      <c r="B41" s="98" t="e">
        <f>#REF!</f>
        <v>#REF!</v>
      </c>
      <c r="C41" s="98" t="e">
        <f>#REF!</f>
        <v>#REF!</v>
      </c>
      <c r="D41" s="99" t="e">
        <f>#REF!</f>
        <v>#REF!</v>
      </c>
      <c r="E41" s="100" t="e">
        <f>#REF!</f>
        <v>#REF!</v>
      </c>
      <c r="F41" s="100" t="e">
        <f>#REF!</f>
        <v>#REF!</v>
      </c>
      <c r="G41" s="100" t="e">
        <f>#REF!</f>
        <v>#REF!</v>
      </c>
      <c r="H41" s="101" t="e">
        <f>#REF!</f>
        <v>#REF!</v>
      </c>
      <c r="I41" s="100" t="e">
        <f>#REF!</f>
        <v>#REF!</v>
      </c>
      <c r="J41" s="102" t="e">
        <f>#REF!</f>
        <v>#REF!</v>
      </c>
      <c r="K41" s="102" t="e">
        <f>#REF!</f>
        <v>#REF!</v>
      </c>
      <c r="L41" s="3" t="e">
        <f>#REF!</f>
        <v>#REF!</v>
      </c>
      <c r="M41" s="100" t="e">
        <f>#REF!</f>
        <v>#REF!</v>
      </c>
      <c r="N41" s="100" t="e">
        <f>#REF!</f>
        <v>#REF!</v>
      </c>
      <c r="O41" s="100" t="e">
        <f>#REF!</f>
        <v>#REF!</v>
      </c>
      <c r="P41" s="100" t="e">
        <f>#REF!</f>
        <v>#REF!</v>
      </c>
      <c r="Q41" s="100" t="e">
        <f>#REF!</f>
        <v>#REF!</v>
      </c>
      <c r="R41" s="103"/>
      <c r="S41" s="104"/>
      <c r="T41" s="106" t="s">
        <v>191</v>
      </c>
      <c r="U41" s="103"/>
      <c r="V41" s="105"/>
    </row>
    <row r="42" spans="1:22" ht="30" x14ac:dyDescent="0.25">
      <c r="A42" s="97" t="e">
        <f>#REF!</f>
        <v>#REF!</v>
      </c>
      <c r="B42" s="98" t="e">
        <f>#REF!</f>
        <v>#REF!</v>
      </c>
      <c r="C42" s="98" t="e">
        <f>#REF!</f>
        <v>#REF!</v>
      </c>
      <c r="D42" s="99" t="e">
        <f>#REF!</f>
        <v>#REF!</v>
      </c>
      <c r="E42" s="100" t="e">
        <f>#REF!</f>
        <v>#REF!</v>
      </c>
      <c r="F42" s="100" t="e">
        <f>#REF!</f>
        <v>#REF!</v>
      </c>
      <c r="G42" s="100" t="e">
        <f>#REF!</f>
        <v>#REF!</v>
      </c>
      <c r="H42" s="101" t="e">
        <f>#REF!</f>
        <v>#REF!</v>
      </c>
      <c r="I42" s="100" t="e">
        <f>#REF!</f>
        <v>#REF!</v>
      </c>
      <c r="J42" s="102" t="e">
        <f>#REF!</f>
        <v>#REF!</v>
      </c>
      <c r="K42" s="102" t="e">
        <f>#REF!</f>
        <v>#REF!</v>
      </c>
      <c r="L42" s="3" t="e">
        <f>#REF!</f>
        <v>#REF!</v>
      </c>
      <c r="M42" s="100" t="e">
        <f>#REF!</f>
        <v>#REF!</v>
      </c>
      <c r="N42" s="100" t="e">
        <f>#REF!</f>
        <v>#REF!</v>
      </c>
      <c r="O42" s="100" t="e">
        <f>#REF!</f>
        <v>#REF!</v>
      </c>
      <c r="P42" s="100" t="e">
        <f>#REF!</f>
        <v>#REF!</v>
      </c>
      <c r="Q42" s="100" t="e">
        <f>#REF!</f>
        <v>#REF!</v>
      </c>
      <c r="R42" s="103"/>
      <c r="S42" s="104"/>
      <c r="T42" s="106" t="s">
        <v>191</v>
      </c>
      <c r="U42" s="103"/>
      <c r="V42" s="105"/>
    </row>
    <row r="43" spans="1:22" ht="30" x14ac:dyDescent="0.25">
      <c r="A43" s="97" t="e">
        <f>#REF!</f>
        <v>#REF!</v>
      </c>
      <c r="B43" s="98" t="e">
        <f>#REF!</f>
        <v>#REF!</v>
      </c>
      <c r="C43" s="98" t="e">
        <f>#REF!</f>
        <v>#REF!</v>
      </c>
      <c r="D43" s="99" t="e">
        <f>#REF!</f>
        <v>#REF!</v>
      </c>
      <c r="E43" s="100" t="e">
        <f>#REF!</f>
        <v>#REF!</v>
      </c>
      <c r="F43" s="100" t="e">
        <f>#REF!</f>
        <v>#REF!</v>
      </c>
      <c r="G43" s="100" t="e">
        <f>#REF!</f>
        <v>#REF!</v>
      </c>
      <c r="H43" s="101" t="e">
        <f>#REF!</f>
        <v>#REF!</v>
      </c>
      <c r="I43" s="100" t="e">
        <f>#REF!</f>
        <v>#REF!</v>
      </c>
      <c r="J43" s="102" t="e">
        <f>#REF!</f>
        <v>#REF!</v>
      </c>
      <c r="K43" s="102" t="e">
        <f>#REF!</f>
        <v>#REF!</v>
      </c>
      <c r="L43" s="3" t="e">
        <f>#REF!</f>
        <v>#REF!</v>
      </c>
      <c r="M43" s="100" t="e">
        <f>#REF!</f>
        <v>#REF!</v>
      </c>
      <c r="N43" s="100" t="e">
        <f>#REF!</f>
        <v>#REF!</v>
      </c>
      <c r="O43" s="100" t="e">
        <f>#REF!</f>
        <v>#REF!</v>
      </c>
      <c r="P43" s="100" t="e">
        <f>#REF!</f>
        <v>#REF!</v>
      </c>
      <c r="Q43" s="100" t="e">
        <f>#REF!</f>
        <v>#REF!</v>
      </c>
      <c r="R43" s="103"/>
      <c r="S43" s="104"/>
      <c r="T43" s="106" t="s">
        <v>191</v>
      </c>
      <c r="U43" s="103"/>
      <c r="V43" s="105"/>
    </row>
    <row r="44" spans="1:22" ht="30" x14ac:dyDescent="0.25">
      <c r="A44" s="97" t="e">
        <f>#REF!</f>
        <v>#REF!</v>
      </c>
      <c r="B44" s="98" t="e">
        <f>#REF!</f>
        <v>#REF!</v>
      </c>
      <c r="C44" s="98" t="e">
        <f>#REF!</f>
        <v>#REF!</v>
      </c>
      <c r="D44" s="99" t="e">
        <f>#REF!</f>
        <v>#REF!</v>
      </c>
      <c r="E44" s="100" t="e">
        <f>#REF!</f>
        <v>#REF!</v>
      </c>
      <c r="F44" s="100" t="e">
        <f>#REF!</f>
        <v>#REF!</v>
      </c>
      <c r="G44" s="100" t="e">
        <f>#REF!</f>
        <v>#REF!</v>
      </c>
      <c r="H44" s="101" t="e">
        <f>#REF!</f>
        <v>#REF!</v>
      </c>
      <c r="I44" s="100" t="e">
        <f>#REF!</f>
        <v>#REF!</v>
      </c>
      <c r="J44" s="102" t="e">
        <f>#REF!</f>
        <v>#REF!</v>
      </c>
      <c r="K44" s="102" t="e">
        <f>#REF!</f>
        <v>#REF!</v>
      </c>
      <c r="L44" s="3" t="e">
        <f>#REF!</f>
        <v>#REF!</v>
      </c>
      <c r="M44" s="100" t="e">
        <f>#REF!</f>
        <v>#REF!</v>
      </c>
      <c r="N44" s="100" t="e">
        <f>#REF!</f>
        <v>#REF!</v>
      </c>
      <c r="O44" s="100" t="e">
        <f>#REF!</f>
        <v>#REF!</v>
      </c>
      <c r="P44" s="100" t="e">
        <f>#REF!</f>
        <v>#REF!</v>
      </c>
      <c r="Q44" s="100" t="e">
        <f>#REF!</f>
        <v>#REF!</v>
      </c>
      <c r="R44" s="103"/>
      <c r="S44" s="104"/>
      <c r="T44" s="106" t="s">
        <v>191</v>
      </c>
      <c r="U44" s="103"/>
      <c r="V44" s="105"/>
    </row>
    <row r="45" spans="1:22" ht="30" x14ac:dyDescent="0.25">
      <c r="A45" s="97" t="e">
        <f>#REF!</f>
        <v>#REF!</v>
      </c>
      <c r="B45" s="98" t="e">
        <f>#REF!</f>
        <v>#REF!</v>
      </c>
      <c r="C45" s="98" t="e">
        <f>#REF!</f>
        <v>#REF!</v>
      </c>
      <c r="D45" s="99" t="e">
        <f>#REF!</f>
        <v>#REF!</v>
      </c>
      <c r="E45" s="100" t="e">
        <f>#REF!</f>
        <v>#REF!</v>
      </c>
      <c r="F45" s="100" t="e">
        <f>#REF!</f>
        <v>#REF!</v>
      </c>
      <c r="G45" s="100" t="e">
        <f>#REF!</f>
        <v>#REF!</v>
      </c>
      <c r="H45" s="101" t="e">
        <f>#REF!</f>
        <v>#REF!</v>
      </c>
      <c r="I45" s="100" t="e">
        <f>#REF!</f>
        <v>#REF!</v>
      </c>
      <c r="J45" s="102" t="e">
        <f>#REF!</f>
        <v>#REF!</v>
      </c>
      <c r="K45" s="102" t="e">
        <f>#REF!</f>
        <v>#REF!</v>
      </c>
      <c r="L45" s="3" t="e">
        <f>#REF!</f>
        <v>#REF!</v>
      </c>
      <c r="M45" s="100" t="e">
        <f>#REF!</f>
        <v>#REF!</v>
      </c>
      <c r="N45" s="100" t="e">
        <f>#REF!</f>
        <v>#REF!</v>
      </c>
      <c r="O45" s="100" t="e">
        <f>#REF!</f>
        <v>#REF!</v>
      </c>
      <c r="P45" s="100" t="e">
        <f>#REF!</f>
        <v>#REF!</v>
      </c>
      <c r="Q45" s="100" t="e">
        <f>#REF!</f>
        <v>#REF!</v>
      </c>
      <c r="R45" s="103"/>
      <c r="S45" s="104"/>
      <c r="T45" s="106" t="s">
        <v>191</v>
      </c>
      <c r="U45" s="103"/>
      <c r="V45" s="105"/>
    </row>
    <row r="46" spans="1:22" s="1" customFormat="1" ht="30" x14ac:dyDescent="0.25">
      <c r="A46" s="97" t="e">
        <f>#REF!</f>
        <v>#REF!</v>
      </c>
      <c r="B46" s="98" t="e">
        <f>#REF!</f>
        <v>#REF!</v>
      </c>
      <c r="C46" s="98" t="e">
        <f>#REF!</f>
        <v>#REF!</v>
      </c>
      <c r="D46" s="99" t="e">
        <f>#REF!</f>
        <v>#REF!</v>
      </c>
      <c r="E46" s="100" t="e">
        <f>#REF!</f>
        <v>#REF!</v>
      </c>
      <c r="F46" s="100" t="e">
        <f>#REF!</f>
        <v>#REF!</v>
      </c>
      <c r="G46" s="100" t="e">
        <f>#REF!</f>
        <v>#REF!</v>
      </c>
      <c r="H46" s="101" t="e">
        <f>#REF!</f>
        <v>#REF!</v>
      </c>
      <c r="I46" s="100" t="e">
        <f>#REF!</f>
        <v>#REF!</v>
      </c>
      <c r="J46" s="102" t="e">
        <f>#REF!</f>
        <v>#REF!</v>
      </c>
      <c r="K46" s="102" t="e">
        <f>#REF!</f>
        <v>#REF!</v>
      </c>
      <c r="L46" s="3" t="e">
        <f>#REF!</f>
        <v>#REF!</v>
      </c>
      <c r="M46" s="100" t="e">
        <f>#REF!</f>
        <v>#REF!</v>
      </c>
      <c r="N46" s="100" t="e">
        <f>#REF!</f>
        <v>#REF!</v>
      </c>
      <c r="O46" s="100" t="e">
        <f>#REF!</f>
        <v>#REF!</v>
      </c>
      <c r="P46" s="100" t="e">
        <f>#REF!</f>
        <v>#REF!</v>
      </c>
      <c r="Q46" s="100" t="e">
        <f>#REF!</f>
        <v>#REF!</v>
      </c>
      <c r="R46" s="103"/>
      <c r="S46" s="104"/>
      <c r="T46" s="106" t="s">
        <v>191</v>
      </c>
      <c r="U46" s="103"/>
      <c r="V46" s="105"/>
    </row>
    <row r="47" spans="1:22" s="1" customFormat="1" ht="105.6" customHeight="1" x14ac:dyDescent="0.25">
      <c r="A47" s="97" t="e">
        <f>#REF!</f>
        <v>#REF!</v>
      </c>
      <c r="B47" s="98" t="e">
        <f>#REF!</f>
        <v>#REF!</v>
      </c>
      <c r="C47" s="98" t="e">
        <f>#REF!</f>
        <v>#REF!</v>
      </c>
      <c r="D47" s="99" t="e">
        <f>#REF!</f>
        <v>#REF!</v>
      </c>
      <c r="E47" s="100" t="e">
        <f>#REF!</f>
        <v>#REF!</v>
      </c>
      <c r="F47" s="100" t="e">
        <f>#REF!</f>
        <v>#REF!</v>
      </c>
      <c r="G47" s="100" t="e">
        <f>#REF!</f>
        <v>#REF!</v>
      </c>
      <c r="H47" s="101" t="e">
        <f>#REF!</f>
        <v>#REF!</v>
      </c>
      <c r="I47" s="100" t="e">
        <f>#REF!</f>
        <v>#REF!</v>
      </c>
      <c r="J47" s="102" t="e">
        <f>#REF!</f>
        <v>#REF!</v>
      </c>
      <c r="K47" s="102" t="e">
        <f>#REF!</f>
        <v>#REF!</v>
      </c>
      <c r="L47" s="3" t="e">
        <f>#REF!</f>
        <v>#REF!</v>
      </c>
      <c r="M47" s="100" t="e">
        <f>#REF!</f>
        <v>#REF!</v>
      </c>
      <c r="N47" s="100" t="e">
        <f>#REF!</f>
        <v>#REF!</v>
      </c>
      <c r="O47" s="100" t="e">
        <f>#REF!</f>
        <v>#REF!</v>
      </c>
      <c r="P47" s="100" t="e">
        <f>#REF!</f>
        <v>#REF!</v>
      </c>
      <c r="Q47" s="100" t="e">
        <f>#REF!</f>
        <v>#REF!</v>
      </c>
      <c r="R47" s="103"/>
      <c r="S47" s="104"/>
      <c r="T47" s="106" t="s">
        <v>191</v>
      </c>
      <c r="U47" s="103"/>
      <c r="V47" s="105"/>
    </row>
    <row r="48" spans="1:22" s="1" customFormat="1" ht="136.35" customHeight="1" x14ac:dyDescent="0.25">
      <c r="A48" s="97" t="e">
        <f>#REF!</f>
        <v>#REF!</v>
      </c>
      <c r="B48" s="98" t="e">
        <f>#REF!</f>
        <v>#REF!</v>
      </c>
      <c r="C48" s="98" t="e">
        <f>#REF!</f>
        <v>#REF!</v>
      </c>
      <c r="D48" s="99" t="e">
        <f>#REF!</f>
        <v>#REF!</v>
      </c>
      <c r="E48" s="100" t="e">
        <f>#REF!</f>
        <v>#REF!</v>
      </c>
      <c r="F48" s="100" t="e">
        <f>#REF!</f>
        <v>#REF!</v>
      </c>
      <c r="G48" s="100" t="e">
        <f>#REF!</f>
        <v>#REF!</v>
      </c>
      <c r="H48" s="101" t="e">
        <f>#REF!</f>
        <v>#REF!</v>
      </c>
      <c r="I48" s="100" t="e">
        <f>#REF!</f>
        <v>#REF!</v>
      </c>
      <c r="J48" s="102" t="e">
        <f>#REF!</f>
        <v>#REF!</v>
      </c>
      <c r="K48" s="102" t="e">
        <f>#REF!</f>
        <v>#REF!</v>
      </c>
      <c r="L48" s="3" t="e">
        <f>#REF!</f>
        <v>#REF!</v>
      </c>
      <c r="M48" s="100" t="e">
        <f>#REF!</f>
        <v>#REF!</v>
      </c>
      <c r="N48" s="100" t="e">
        <f>#REF!</f>
        <v>#REF!</v>
      </c>
      <c r="O48" s="100" t="e">
        <f>#REF!</f>
        <v>#REF!</v>
      </c>
      <c r="P48" s="100" t="e">
        <f>#REF!</f>
        <v>#REF!</v>
      </c>
      <c r="Q48" s="100" t="e">
        <f>#REF!</f>
        <v>#REF!</v>
      </c>
      <c r="R48" s="103"/>
      <c r="S48" s="104"/>
      <c r="T48" s="106" t="s">
        <v>191</v>
      </c>
      <c r="U48" s="103"/>
      <c r="V48" s="105"/>
    </row>
    <row r="49" spans="1:22" s="32" customFormat="1" ht="30" x14ac:dyDescent="0.25">
      <c r="A49" s="97" t="e">
        <f>#REF!</f>
        <v>#REF!</v>
      </c>
      <c r="B49" s="98" t="e">
        <f>#REF!</f>
        <v>#REF!</v>
      </c>
      <c r="C49" s="98" t="e">
        <f>#REF!</f>
        <v>#REF!</v>
      </c>
      <c r="D49" s="99" t="e">
        <f>#REF!</f>
        <v>#REF!</v>
      </c>
      <c r="E49" s="100" t="e">
        <f>#REF!</f>
        <v>#REF!</v>
      </c>
      <c r="F49" s="100" t="e">
        <f>#REF!</f>
        <v>#REF!</v>
      </c>
      <c r="G49" s="100" t="e">
        <f>#REF!</f>
        <v>#REF!</v>
      </c>
      <c r="H49" s="101" t="e">
        <f>#REF!</f>
        <v>#REF!</v>
      </c>
      <c r="I49" s="100" t="e">
        <f>#REF!</f>
        <v>#REF!</v>
      </c>
      <c r="J49" s="102" t="e">
        <f>#REF!</f>
        <v>#REF!</v>
      </c>
      <c r="K49" s="102" t="e">
        <f>#REF!</f>
        <v>#REF!</v>
      </c>
      <c r="L49" s="3" t="e">
        <f>#REF!</f>
        <v>#REF!</v>
      </c>
      <c r="M49" s="100" t="e">
        <f>#REF!</f>
        <v>#REF!</v>
      </c>
      <c r="N49" s="100" t="e">
        <f>#REF!</f>
        <v>#REF!</v>
      </c>
      <c r="O49" s="100" t="e">
        <f>#REF!</f>
        <v>#REF!</v>
      </c>
      <c r="P49" s="100" t="e">
        <f>#REF!</f>
        <v>#REF!</v>
      </c>
      <c r="Q49" s="100" t="e">
        <f>#REF!</f>
        <v>#REF!</v>
      </c>
      <c r="R49" s="103"/>
      <c r="S49" s="104"/>
      <c r="T49" s="106" t="s">
        <v>191</v>
      </c>
      <c r="U49" s="103"/>
      <c r="V49" s="105"/>
    </row>
    <row r="50" spans="1:22" s="32" customFormat="1" ht="30" x14ac:dyDescent="0.25">
      <c r="A50" s="97" t="e">
        <f>#REF!</f>
        <v>#REF!</v>
      </c>
      <c r="B50" s="98" t="e">
        <f>#REF!</f>
        <v>#REF!</v>
      </c>
      <c r="C50" s="98" t="e">
        <f>#REF!</f>
        <v>#REF!</v>
      </c>
      <c r="D50" s="99" t="e">
        <f>#REF!</f>
        <v>#REF!</v>
      </c>
      <c r="E50" s="100" t="e">
        <f>#REF!</f>
        <v>#REF!</v>
      </c>
      <c r="F50" s="100" t="e">
        <f>#REF!</f>
        <v>#REF!</v>
      </c>
      <c r="G50" s="100" t="e">
        <f>#REF!</f>
        <v>#REF!</v>
      </c>
      <c r="H50" s="101" t="e">
        <f>#REF!</f>
        <v>#REF!</v>
      </c>
      <c r="I50" s="100" t="e">
        <f>#REF!</f>
        <v>#REF!</v>
      </c>
      <c r="J50" s="102" t="e">
        <f>#REF!</f>
        <v>#REF!</v>
      </c>
      <c r="K50" s="102" t="e">
        <f>#REF!</f>
        <v>#REF!</v>
      </c>
      <c r="L50" s="3" t="e">
        <f>#REF!</f>
        <v>#REF!</v>
      </c>
      <c r="M50" s="100" t="e">
        <f>#REF!</f>
        <v>#REF!</v>
      </c>
      <c r="N50" s="100" t="e">
        <f>#REF!</f>
        <v>#REF!</v>
      </c>
      <c r="O50" s="100" t="e">
        <f>#REF!</f>
        <v>#REF!</v>
      </c>
      <c r="P50" s="100"/>
      <c r="Q50" s="100"/>
      <c r="R50" s="103"/>
      <c r="S50" s="104"/>
      <c r="T50" s="106" t="s">
        <v>191</v>
      </c>
      <c r="U50" s="103"/>
      <c r="V50" s="105"/>
    </row>
    <row r="51" spans="1:22" x14ac:dyDescent="0.25">
      <c r="A51" s="108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192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82"/>
      <c r="S51" s="79"/>
      <c r="T51" s="79"/>
      <c r="U51" s="82"/>
      <c r="V51" s="9"/>
    </row>
    <row r="52" spans="1:22" x14ac:dyDescent="0.25">
      <c r="A52" s="108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192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82"/>
      <c r="S52" s="79"/>
      <c r="T52" s="79"/>
      <c r="U52" s="82"/>
      <c r="V52" s="9"/>
    </row>
    <row r="53" spans="1:22" x14ac:dyDescent="0.25">
      <c r="A53" s="108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192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82"/>
      <c r="S53" s="79"/>
      <c r="T53" s="79"/>
      <c r="U53" s="82"/>
      <c r="V53" s="9"/>
    </row>
    <row r="54" spans="1:22" x14ac:dyDescent="0.25">
      <c r="A54" s="108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192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82"/>
      <c r="S54" s="79"/>
      <c r="T54" s="79"/>
      <c r="U54" s="82"/>
      <c r="V54" s="9"/>
    </row>
    <row r="55" spans="1:22" x14ac:dyDescent="0.25">
      <c r="A55" s="108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192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82"/>
      <c r="S55" s="79"/>
      <c r="T55" s="79"/>
      <c r="U55" s="82"/>
      <c r="V55" s="9"/>
    </row>
    <row r="56" spans="1:22" x14ac:dyDescent="0.25">
      <c r="A56" s="108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192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82"/>
      <c r="S56" s="79"/>
      <c r="T56" s="79"/>
      <c r="U56" s="82"/>
      <c r="V56" s="9"/>
    </row>
    <row r="57" spans="1:22" x14ac:dyDescent="0.25">
      <c r="A57" s="108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192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82"/>
      <c r="S57" s="79"/>
      <c r="T57" s="79"/>
      <c r="U57" s="82"/>
      <c r="V57" s="9"/>
    </row>
    <row r="58" spans="1:22" x14ac:dyDescent="0.25">
      <c r="A58" s="108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192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82"/>
      <c r="S58" s="79"/>
      <c r="T58" s="79"/>
      <c r="U58" s="82"/>
      <c r="V58" s="9"/>
    </row>
    <row r="59" spans="1:22" x14ac:dyDescent="0.25">
      <c r="A59" s="108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192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82"/>
      <c r="S59" s="79"/>
      <c r="T59" s="79"/>
      <c r="U59" s="82"/>
      <c r="V59" s="9"/>
    </row>
    <row r="60" spans="1:22" x14ac:dyDescent="0.25">
      <c r="A60" s="108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192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82"/>
      <c r="S60" s="79"/>
      <c r="T60" s="79"/>
      <c r="U60" s="82"/>
      <c r="V60" s="9"/>
    </row>
    <row r="61" spans="1:22" x14ac:dyDescent="0.25">
      <c r="A61" s="108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192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82"/>
      <c r="S61" s="79"/>
      <c r="T61" s="79"/>
      <c r="U61" s="82"/>
      <c r="V61" s="9"/>
    </row>
    <row r="62" spans="1:22" x14ac:dyDescent="0.25">
      <c r="A62" s="108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192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82"/>
      <c r="S62" s="79"/>
      <c r="T62" s="79"/>
      <c r="U62" s="82"/>
      <c r="V62" s="9"/>
    </row>
    <row r="63" spans="1:22" x14ac:dyDescent="0.25">
      <c r="A63" s="108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192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82"/>
      <c r="S63" s="79"/>
      <c r="T63" s="79"/>
      <c r="U63" s="82"/>
      <c r="V63" s="9"/>
    </row>
    <row r="64" spans="1:22" x14ac:dyDescent="0.25">
      <c r="A64" s="108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192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82"/>
      <c r="S64" s="79"/>
      <c r="T64" s="79"/>
      <c r="U64" s="82"/>
      <c r="V64" s="9"/>
    </row>
    <row r="65" spans="1:22" x14ac:dyDescent="0.25">
      <c r="A65" s="108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192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82"/>
      <c r="S65" s="79"/>
      <c r="T65" s="79"/>
      <c r="U65" s="82"/>
      <c r="V65" s="9"/>
    </row>
    <row r="66" spans="1:22" x14ac:dyDescent="0.25">
      <c r="A66" s="108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192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82"/>
      <c r="S66" s="79"/>
      <c r="T66" s="79"/>
      <c r="U66" s="82"/>
      <c r="V66" s="9"/>
    </row>
    <row r="67" spans="1:22" x14ac:dyDescent="0.25">
      <c r="A67" s="108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192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82"/>
      <c r="S67" s="79"/>
      <c r="T67" s="79"/>
      <c r="U67" s="82"/>
      <c r="V67" s="9"/>
    </row>
    <row r="68" spans="1:22" x14ac:dyDescent="0.25">
      <c r="A68" s="108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192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82"/>
      <c r="S68" s="79"/>
      <c r="T68" s="79"/>
      <c r="U68" s="82"/>
      <c r="V68" s="9"/>
    </row>
    <row r="69" spans="1:22" x14ac:dyDescent="0.25">
      <c r="A69" s="108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192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82"/>
      <c r="S69" s="79"/>
      <c r="T69" s="79"/>
      <c r="U69" s="82"/>
      <c r="V69" s="9"/>
    </row>
    <row r="70" spans="1:22" ht="66" customHeight="1" x14ac:dyDescent="0.25">
      <c r="A70" s="108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192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82"/>
      <c r="S70" s="79"/>
      <c r="T70" s="79"/>
      <c r="U70" s="82"/>
      <c r="V70" s="9"/>
    </row>
    <row r="71" spans="1:22" ht="73.5" customHeight="1" x14ac:dyDescent="0.25">
      <c r="A71" s="108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192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82"/>
      <c r="S71" s="79"/>
      <c r="T71" s="79"/>
      <c r="U71" s="82"/>
      <c r="V71" s="9"/>
    </row>
    <row r="72" spans="1:22" ht="72.75" customHeight="1" x14ac:dyDescent="0.25">
      <c r="A72" s="108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192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82"/>
      <c r="S72" s="79"/>
      <c r="T72" s="79"/>
      <c r="U72" s="82"/>
      <c r="V72" s="9"/>
    </row>
    <row r="73" spans="1:22" ht="74.25" customHeight="1" x14ac:dyDescent="0.25">
      <c r="A73" s="108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192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82"/>
      <c r="S73" s="79"/>
      <c r="T73" s="79"/>
      <c r="U73" s="82"/>
      <c r="V73" s="9"/>
    </row>
    <row r="74" spans="1:22" ht="76.5" customHeight="1" x14ac:dyDescent="0.25">
      <c r="A74" s="108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192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82"/>
      <c r="S74" s="79"/>
      <c r="T74" s="79"/>
      <c r="U74" s="82"/>
      <c r="V74" s="9"/>
    </row>
    <row r="75" spans="1:22" ht="78.75" customHeight="1" x14ac:dyDescent="0.25">
      <c r="A75" s="108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192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82"/>
      <c r="S75" s="79"/>
      <c r="T75" s="79"/>
      <c r="U75" s="82"/>
      <c r="V75" s="9"/>
    </row>
    <row r="76" spans="1:22" x14ac:dyDescent="0.25">
      <c r="A76" s="95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82">
        <v>44181</v>
      </c>
      <c r="S76" s="79" t="s">
        <v>179</v>
      </c>
      <c r="T76" s="79" t="s">
        <v>180</v>
      </c>
      <c r="U76" s="82">
        <v>44180</v>
      </c>
      <c r="V76" s="9"/>
    </row>
    <row r="77" spans="1:22" x14ac:dyDescent="0.25">
      <c r="A77" s="95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82">
        <v>44181</v>
      </c>
      <c r="S77" s="79" t="s">
        <v>179</v>
      </c>
      <c r="T77" s="79" t="s">
        <v>180</v>
      </c>
      <c r="U77" s="82">
        <v>44180</v>
      </c>
      <c r="V77" s="9"/>
    </row>
    <row r="78" spans="1:22" x14ac:dyDescent="0.25">
      <c r="A78" s="95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82">
        <v>44181</v>
      </c>
      <c r="S78" s="79" t="s">
        <v>179</v>
      </c>
      <c r="T78" s="79" t="s">
        <v>183</v>
      </c>
      <c r="U78" s="82">
        <v>44180</v>
      </c>
      <c r="V78" s="9"/>
    </row>
    <row r="79" spans="1:22" x14ac:dyDescent="0.25">
      <c r="A79" s="95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82">
        <v>43838</v>
      </c>
      <c r="S79" s="79" t="s">
        <v>179</v>
      </c>
      <c r="T79" s="79" t="s">
        <v>182</v>
      </c>
      <c r="U79" s="82">
        <v>44180</v>
      </c>
      <c r="V79" s="9"/>
    </row>
    <row r="80" spans="1:22" s="36" customFormat="1" x14ac:dyDescent="0.25">
      <c r="A80" s="95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82">
        <v>43838</v>
      </c>
      <c r="S80" s="79" t="s">
        <v>179</v>
      </c>
      <c r="T80" s="79" t="s">
        <v>180</v>
      </c>
      <c r="U80" s="82">
        <v>44180</v>
      </c>
      <c r="V80" s="9"/>
    </row>
    <row r="81" spans="1:22" s="36" customFormat="1" x14ac:dyDescent="0.25">
      <c r="A81" s="95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82">
        <v>44181</v>
      </c>
      <c r="S81" s="79" t="s">
        <v>179</v>
      </c>
      <c r="T81" s="79" t="s">
        <v>183</v>
      </c>
      <c r="U81" s="82">
        <v>44180</v>
      </c>
      <c r="V81" s="9"/>
    </row>
    <row r="82" spans="1:22" s="36" customFormat="1" x14ac:dyDescent="0.25">
      <c r="A82" s="95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82"/>
      <c r="S82" s="79"/>
      <c r="T82" s="79"/>
      <c r="U82" s="82"/>
      <c r="V82" s="9"/>
    </row>
    <row r="83" spans="1:22" s="36" customFormat="1" x14ac:dyDescent="0.25">
      <c r="A83" s="95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82"/>
      <c r="S83" s="79"/>
      <c r="T83" s="79"/>
      <c r="U83" s="82"/>
      <c r="V83" s="9"/>
    </row>
    <row r="84" spans="1:22" s="36" customFormat="1" x14ac:dyDescent="0.25">
      <c r="A84" s="95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82"/>
      <c r="S84" s="79"/>
      <c r="T84" s="79"/>
      <c r="U84" s="82"/>
      <c r="V84" s="9"/>
    </row>
    <row r="85" spans="1:22" s="36" customFormat="1" ht="225" x14ac:dyDescent="0.25">
      <c r="A85" s="109" t="e">
        <f>#REF!</f>
        <v>#REF!</v>
      </c>
      <c r="B85" s="110" t="e">
        <f>#REF!</f>
        <v>#REF!</v>
      </c>
      <c r="C85" s="113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7">
        <v>43815</v>
      </c>
      <c r="S85" s="59" t="s">
        <v>179</v>
      </c>
      <c r="T85" s="59" t="s">
        <v>185</v>
      </c>
      <c r="U85" s="87">
        <v>44180</v>
      </c>
      <c r="V85" s="111"/>
    </row>
    <row r="86" spans="1:22" s="36" customFormat="1" ht="225" x14ac:dyDescent="0.25">
      <c r="A86" s="109" t="e">
        <f>#REF!</f>
        <v>#REF!</v>
      </c>
      <c r="B86" s="110" t="e">
        <f>#REF!</f>
        <v>#REF!</v>
      </c>
      <c r="C86" s="113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7">
        <v>43816</v>
      </c>
      <c r="S86" s="59" t="s">
        <v>179</v>
      </c>
      <c r="T86" s="59" t="s">
        <v>185</v>
      </c>
      <c r="U86" s="87">
        <v>44181</v>
      </c>
      <c r="V86" s="111"/>
    </row>
    <row r="87" spans="1:22" s="36" customFormat="1" ht="225" x14ac:dyDescent="0.25">
      <c r="A87" s="109" t="e">
        <f>#REF!</f>
        <v>#REF!</v>
      </c>
      <c r="B87" s="110" t="e">
        <f>#REF!</f>
        <v>#REF!</v>
      </c>
      <c r="C87" s="113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7">
        <v>43817</v>
      </c>
      <c r="S87" s="59" t="s">
        <v>179</v>
      </c>
      <c r="T87" s="59" t="s">
        <v>185</v>
      </c>
      <c r="U87" s="87">
        <v>44182</v>
      </c>
      <c r="V87" s="111"/>
    </row>
    <row r="88" spans="1:22" x14ac:dyDescent="0.25">
      <c r="A88" s="95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6"/>
      <c r="S88" s="76"/>
      <c r="T88" s="76"/>
      <c r="U88" s="76"/>
      <c r="V88" s="9"/>
    </row>
    <row r="89" spans="1:22" x14ac:dyDescent="0.25">
      <c r="A89" s="95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82"/>
      <c r="S89" s="79"/>
      <c r="T89" s="79"/>
      <c r="U89" s="82"/>
      <c r="V89" s="9"/>
    </row>
    <row r="90" spans="1:22" x14ac:dyDescent="0.25">
      <c r="A90" s="95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82"/>
      <c r="S90" s="79"/>
      <c r="T90" s="79"/>
      <c r="U90" s="82"/>
      <c r="V90" s="9"/>
    </row>
    <row r="91" spans="1:22" x14ac:dyDescent="0.25">
      <c r="A91" s="95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82"/>
      <c r="S91" s="79"/>
      <c r="T91" s="79"/>
      <c r="U91" s="82"/>
      <c r="V91" s="9"/>
    </row>
    <row r="92" spans="1:22" x14ac:dyDescent="0.25">
      <c r="A92" s="95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82"/>
      <c r="S92" s="79"/>
      <c r="T92" s="79"/>
      <c r="U92" s="82"/>
      <c r="V92" s="9"/>
    </row>
    <row r="93" spans="1:22" x14ac:dyDescent="0.25">
      <c r="A93" s="95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82"/>
      <c r="S93" s="79"/>
      <c r="T93" s="79"/>
      <c r="U93" s="82"/>
      <c r="V93" s="9"/>
    </row>
    <row r="94" spans="1:22" x14ac:dyDescent="0.25">
      <c r="A94" s="95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82">
        <v>43801</v>
      </c>
      <c r="S94" s="79" t="s">
        <v>179</v>
      </c>
      <c r="T94" s="79" t="s">
        <v>189</v>
      </c>
      <c r="U94" s="82">
        <v>44166</v>
      </c>
      <c r="V94" s="9"/>
    </row>
    <row r="95" spans="1:22" x14ac:dyDescent="0.25">
      <c r="A95" s="95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82">
        <v>43801</v>
      </c>
      <c r="S95" s="79" t="s">
        <v>179</v>
      </c>
      <c r="T95" s="79" t="s">
        <v>189</v>
      </c>
      <c r="U95" s="82">
        <v>44166</v>
      </c>
      <c r="V95" s="9"/>
    </row>
    <row r="96" spans="1:22" x14ac:dyDescent="0.25">
      <c r="A96" s="95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82">
        <v>43801</v>
      </c>
      <c r="S96" s="79" t="s">
        <v>179</v>
      </c>
      <c r="T96" s="79" t="s">
        <v>188</v>
      </c>
      <c r="U96" s="82">
        <v>44166</v>
      </c>
      <c r="V96" s="9"/>
    </row>
    <row r="97" spans="1:21" x14ac:dyDescent="0.25">
      <c r="A97" s="95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82"/>
      <c r="S97" s="79"/>
      <c r="T97" s="79"/>
      <c r="U97" s="82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54" priority="24" operator="equal">
      <formula>"JA"</formula>
    </cfRule>
  </conditionalFormatting>
  <conditionalFormatting sqref="J4:K4">
    <cfRule type="cellIs" dxfId="53" priority="23" operator="equal">
      <formula>"JA"</formula>
    </cfRule>
  </conditionalFormatting>
  <conditionalFormatting sqref="J5:K5">
    <cfRule type="cellIs" dxfId="52" priority="22" operator="equal">
      <formula>"JA"</formula>
    </cfRule>
  </conditionalFormatting>
  <conditionalFormatting sqref="J6:K6">
    <cfRule type="cellIs" dxfId="51" priority="19" operator="equal">
      <formula>"JA"</formula>
    </cfRule>
  </conditionalFormatting>
  <conditionalFormatting sqref="L3:L5">
    <cfRule type="cellIs" dxfId="50" priority="18" operator="equal">
      <formula>"JA"</formula>
    </cfRule>
  </conditionalFormatting>
  <conditionalFormatting sqref="L3:L87">
    <cfRule type="cellIs" dxfId="49" priority="17" operator="greaterThan">
      <formula>5</formula>
    </cfRule>
  </conditionalFormatting>
  <conditionalFormatting sqref="J7:K9">
    <cfRule type="cellIs" dxfId="48" priority="14" operator="equal">
      <formula>"JA"</formula>
    </cfRule>
  </conditionalFormatting>
  <conditionalFormatting sqref="J88:L97">
    <cfRule type="cellIs" dxfId="47" priority="8" operator="equal">
      <formula>"JA"</formula>
    </cfRule>
  </conditionalFormatting>
  <conditionalFormatting sqref="L88:L97">
    <cfRule type="cellIs" dxfId="46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9" t="s">
        <v>0</v>
      </c>
      <c r="B1" s="150"/>
      <c r="C1" s="150"/>
      <c r="D1" s="151"/>
      <c r="E1" s="152" t="s">
        <v>4</v>
      </c>
      <c r="F1" s="153"/>
      <c r="G1" s="153"/>
      <c r="H1" s="153"/>
      <c r="I1" s="154"/>
      <c r="J1" s="149" t="s">
        <v>8</v>
      </c>
      <c r="K1" s="150"/>
      <c r="L1" s="150"/>
      <c r="M1" s="150"/>
      <c r="N1" s="150"/>
      <c r="O1" s="151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29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31</v>
      </c>
      <c r="L2" s="3" t="s">
        <v>13</v>
      </c>
      <c r="M2" s="3" t="s">
        <v>28</v>
      </c>
      <c r="N2" s="3" t="s">
        <v>10</v>
      </c>
      <c r="O2" s="3" t="s">
        <v>62</v>
      </c>
    </row>
    <row r="3" spans="1:15" s="42" customFormat="1" ht="45" x14ac:dyDescent="0.25">
      <c r="A3" s="39" t="s">
        <v>70</v>
      </c>
      <c r="B3" s="40" t="s">
        <v>40</v>
      </c>
      <c r="C3" s="41" t="s">
        <v>78</v>
      </c>
      <c r="D3" s="41" t="s">
        <v>65</v>
      </c>
      <c r="E3" s="41"/>
      <c r="F3" s="41" t="s">
        <v>58</v>
      </c>
      <c r="G3" s="41" t="s">
        <v>75</v>
      </c>
      <c r="H3" s="41" t="s">
        <v>59</v>
      </c>
      <c r="I3" s="41" t="s">
        <v>15</v>
      </c>
      <c r="J3" s="41"/>
      <c r="K3" s="41" t="s">
        <v>39</v>
      </c>
      <c r="L3" s="41" t="s">
        <v>78</v>
      </c>
      <c r="M3" s="41" t="s">
        <v>42</v>
      </c>
      <c r="N3" s="41" t="s">
        <v>63</v>
      </c>
      <c r="O3" s="41" t="s">
        <v>43</v>
      </c>
    </row>
    <row r="4" spans="1:15" s="42" customFormat="1" ht="45" x14ac:dyDescent="0.25">
      <c r="A4" s="42" t="s">
        <v>70</v>
      </c>
      <c r="B4" s="41" t="s">
        <v>40</v>
      </c>
      <c r="C4" s="41" t="s">
        <v>78</v>
      </c>
      <c r="D4" s="41" t="s">
        <v>45</v>
      </c>
      <c r="E4" s="41"/>
      <c r="F4" s="41" t="s">
        <v>47</v>
      </c>
      <c r="G4" s="41" t="s">
        <v>75</v>
      </c>
      <c r="H4" s="41" t="s">
        <v>59</v>
      </c>
      <c r="I4" s="41" t="s">
        <v>15</v>
      </c>
      <c r="J4" s="41"/>
      <c r="K4" s="41" t="s">
        <v>39</v>
      </c>
      <c r="L4" s="41" t="s">
        <v>78</v>
      </c>
      <c r="M4" s="41" t="s">
        <v>42</v>
      </c>
      <c r="N4" s="41" t="s">
        <v>64</v>
      </c>
      <c r="O4" s="41" t="s">
        <v>44</v>
      </c>
    </row>
    <row r="5" spans="1:15" s="42" customFormat="1" ht="30" x14ac:dyDescent="0.25">
      <c r="A5" s="42" t="s">
        <v>70</v>
      </c>
      <c r="B5" s="41" t="s">
        <v>40</v>
      </c>
      <c r="C5" s="41" t="s">
        <v>78</v>
      </c>
      <c r="D5" s="41" t="s">
        <v>46</v>
      </c>
      <c r="E5" s="41"/>
      <c r="F5" s="41" t="s">
        <v>47</v>
      </c>
      <c r="G5" s="41" t="s">
        <v>75</v>
      </c>
      <c r="H5" s="41" t="s">
        <v>59</v>
      </c>
      <c r="I5" s="41" t="s">
        <v>15</v>
      </c>
      <c r="J5" s="41"/>
      <c r="K5" s="41" t="s">
        <v>39</v>
      </c>
      <c r="L5" s="41" t="s">
        <v>78</v>
      </c>
      <c r="M5" s="41" t="s">
        <v>42</v>
      </c>
      <c r="N5" s="41" t="s">
        <v>66</v>
      </c>
      <c r="O5" s="41" t="s">
        <v>43</v>
      </c>
    </row>
    <row r="6" spans="1:15" s="42" customFormat="1" ht="45" x14ac:dyDescent="0.25">
      <c r="A6" s="42" t="s">
        <v>70</v>
      </c>
      <c r="B6" s="41" t="s">
        <v>40</v>
      </c>
      <c r="C6" s="41" t="s">
        <v>78</v>
      </c>
      <c r="D6" s="41" t="s">
        <v>48</v>
      </c>
      <c r="E6" s="41"/>
      <c r="F6" s="41" t="s">
        <v>38</v>
      </c>
      <c r="G6" s="41" t="s">
        <v>75</v>
      </c>
      <c r="H6" s="41" t="s">
        <v>59</v>
      </c>
      <c r="I6" s="41" t="s">
        <v>15</v>
      </c>
      <c r="J6" s="41"/>
      <c r="K6" s="41" t="s">
        <v>39</v>
      </c>
      <c r="L6" s="41" t="s">
        <v>78</v>
      </c>
      <c r="M6" s="41" t="s">
        <v>42</v>
      </c>
      <c r="N6" s="41" t="s">
        <v>63</v>
      </c>
      <c r="O6" s="41" t="s">
        <v>57</v>
      </c>
    </row>
    <row r="7" spans="1:15" s="42" customFormat="1" ht="30" x14ac:dyDescent="0.25">
      <c r="A7" s="39" t="s">
        <v>72</v>
      </c>
      <c r="B7" s="40" t="s">
        <v>54</v>
      </c>
      <c r="C7" s="41" t="s">
        <v>78</v>
      </c>
      <c r="D7" s="41" t="s">
        <v>55</v>
      </c>
      <c r="E7" s="41"/>
      <c r="F7" s="41" t="s">
        <v>58</v>
      </c>
      <c r="G7" s="41" t="s">
        <v>75</v>
      </c>
      <c r="H7" s="41" t="s">
        <v>61</v>
      </c>
      <c r="I7" s="41" t="s">
        <v>15</v>
      </c>
      <c r="J7" s="41"/>
      <c r="K7" s="41" t="s">
        <v>39</v>
      </c>
      <c r="L7" s="41" t="s">
        <v>78</v>
      </c>
      <c r="M7" s="41" t="s">
        <v>42</v>
      </c>
      <c r="N7" s="41" t="s">
        <v>64</v>
      </c>
      <c r="O7" s="41" t="s">
        <v>49</v>
      </c>
    </row>
    <row r="8" spans="1:15" s="42" customFormat="1" ht="30" x14ac:dyDescent="0.25">
      <c r="A8" s="42" t="s">
        <v>72</v>
      </c>
      <c r="B8" s="41" t="s">
        <v>54</v>
      </c>
      <c r="C8" s="41" t="s">
        <v>78</v>
      </c>
      <c r="D8" s="41" t="s">
        <v>56</v>
      </c>
      <c r="E8" s="41"/>
      <c r="F8" s="41" t="s">
        <v>47</v>
      </c>
      <c r="G8" s="41" t="s">
        <v>75</v>
      </c>
      <c r="H8" s="41" t="s">
        <v>61</v>
      </c>
      <c r="I8" s="41" t="s">
        <v>15</v>
      </c>
      <c r="J8" s="41"/>
      <c r="K8" s="41" t="s">
        <v>39</v>
      </c>
      <c r="L8" s="41" t="s">
        <v>78</v>
      </c>
      <c r="M8" s="41" t="s">
        <v>42</v>
      </c>
      <c r="N8" s="41" t="s">
        <v>66</v>
      </c>
      <c r="O8" s="41" t="s">
        <v>49</v>
      </c>
    </row>
    <row r="9" spans="1:15" s="42" customFormat="1" ht="45" x14ac:dyDescent="0.25">
      <c r="A9" s="42" t="s">
        <v>72</v>
      </c>
      <c r="B9" s="41" t="s">
        <v>54</v>
      </c>
      <c r="C9" s="41" t="s">
        <v>78</v>
      </c>
      <c r="D9" s="41" t="s">
        <v>51</v>
      </c>
      <c r="E9" s="41"/>
      <c r="F9" s="41" t="s">
        <v>38</v>
      </c>
      <c r="G9" s="41" t="s">
        <v>75</v>
      </c>
      <c r="H9" s="41" t="s">
        <v>61</v>
      </c>
      <c r="I9" s="41" t="s">
        <v>15</v>
      </c>
      <c r="J9" s="41"/>
      <c r="K9" s="41" t="s">
        <v>39</v>
      </c>
      <c r="L9" s="41" t="s">
        <v>78</v>
      </c>
      <c r="M9" s="41" t="s">
        <v>42</v>
      </c>
      <c r="N9" s="41" t="s">
        <v>63</v>
      </c>
      <c r="O9" s="41" t="s">
        <v>57</v>
      </c>
    </row>
    <row r="10" spans="1:15" s="42" customFormat="1" ht="30" x14ac:dyDescent="0.25">
      <c r="A10" s="39" t="s">
        <v>74</v>
      </c>
      <c r="B10" s="40" t="s">
        <v>50</v>
      </c>
      <c r="C10" s="41" t="s">
        <v>78</v>
      </c>
      <c r="D10" s="41" t="s">
        <v>55</v>
      </c>
      <c r="E10" s="41"/>
      <c r="F10" s="41" t="s">
        <v>58</v>
      </c>
      <c r="G10" s="41" t="s">
        <v>75</v>
      </c>
      <c r="H10" s="41" t="s">
        <v>61</v>
      </c>
      <c r="I10" s="41" t="s">
        <v>15</v>
      </c>
      <c r="J10" s="41"/>
      <c r="K10" s="41" t="s">
        <v>39</v>
      </c>
      <c r="L10" s="41" t="s">
        <v>78</v>
      </c>
      <c r="M10" s="41" t="s">
        <v>42</v>
      </c>
      <c r="N10" s="41" t="s">
        <v>64</v>
      </c>
      <c r="O10" s="41" t="s">
        <v>49</v>
      </c>
    </row>
    <row r="11" spans="1:15" s="42" customFormat="1" ht="30" x14ac:dyDescent="0.25">
      <c r="A11" s="42" t="s">
        <v>74</v>
      </c>
      <c r="B11" s="41" t="s">
        <v>50</v>
      </c>
      <c r="C11" s="41" t="s">
        <v>78</v>
      </c>
      <c r="D11" s="41" t="s">
        <v>56</v>
      </c>
      <c r="E11" s="41"/>
      <c r="F11" s="41" t="s">
        <v>47</v>
      </c>
      <c r="G11" s="41" t="s">
        <v>75</v>
      </c>
      <c r="H11" s="41" t="s">
        <v>61</v>
      </c>
      <c r="I11" s="41" t="s">
        <v>15</v>
      </c>
      <c r="J11" s="41"/>
      <c r="K11" s="41" t="s">
        <v>39</v>
      </c>
      <c r="L11" s="41" t="s">
        <v>78</v>
      </c>
      <c r="M11" s="41" t="s">
        <v>42</v>
      </c>
      <c r="N11" s="41" t="s">
        <v>66</v>
      </c>
      <c r="O11" s="41" t="s">
        <v>49</v>
      </c>
    </row>
    <row r="12" spans="1:15" s="42" customFormat="1" ht="45" x14ac:dyDescent="0.25">
      <c r="A12" s="42" t="s">
        <v>74</v>
      </c>
      <c r="B12" s="41" t="s">
        <v>50</v>
      </c>
      <c r="C12" s="41" t="s">
        <v>78</v>
      </c>
      <c r="D12" s="41" t="s">
        <v>51</v>
      </c>
      <c r="E12" s="41"/>
      <c r="F12" s="41" t="s">
        <v>38</v>
      </c>
      <c r="G12" s="41" t="s">
        <v>75</v>
      </c>
      <c r="H12" s="41" t="s">
        <v>61</v>
      </c>
      <c r="I12" s="41" t="s">
        <v>15</v>
      </c>
      <c r="J12" s="41"/>
      <c r="K12" s="41" t="s">
        <v>39</v>
      </c>
      <c r="L12" s="41" t="s">
        <v>78</v>
      </c>
      <c r="M12" s="41" t="s">
        <v>42</v>
      </c>
      <c r="N12" s="41" t="s">
        <v>63</v>
      </c>
      <c r="O12" s="41" t="s">
        <v>57</v>
      </c>
    </row>
    <row r="13" spans="1:15" s="42" customFormat="1" ht="45" x14ac:dyDescent="0.25">
      <c r="A13" s="39" t="s">
        <v>73</v>
      </c>
      <c r="B13" s="40" t="s">
        <v>53</v>
      </c>
      <c r="C13" s="41" t="s">
        <v>78</v>
      </c>
      <c r="D13" s="41" t="s">
        <v>41</v>
      </c>
      <c r="E13" s="41"/>
      <c r="F13" s="41" t="s">
        <v>58</v>
      </c>
      <c r="G13" s="41" t="s">
        <v>75</v>
      </c>
      <c r="H13" s="41" t="s">
        <v>60</v>
      </c>
      <c r="I13" s="41" t="s">
        <v>15</v>
      </c>
      <c r="J13" s="41"/>
      <c r="K13" s="41" t="s">
        <v>39</v>
      </c>
      <c r="L13" s="41" t="s">
        <v>78</v>
      </c>
      <c r="M13" s="41" t="s">
        <v>42</v>
      </c>
      <c r="N13" s="41" t="s">
        <v>63</v>
      </c>
      <c r="O13" s="41" t="s">
        <v>43</v>
      </c>
    </row>
    <row r="14" spans="1:15" s="42" customFormat="1" ht="45" x14ac:dyDescent="0.25">
      <c r="A14" s="42" t="s">
        <v>73</v>
      </c>
      <c r="B14" s="41" t="s">
        <v>53</v>
      </c>
      <c r="C14" s="41" t="s">
        <v>78</v>
      </c>
      <c r="D14" s="41" t="s">
        <v>45</v>
      </c>
      <c r="E14" s="41"/>
      <c r="F14" s="41" t="s">
        <v>47</v>
      </c>
      <c r="G14" s="41" t="s">
        <v>75</v>
      </c>
      <c r="H14" s="41" t="s">
        <v>60</v>
      </c>
      <c r="I14" s="41" t="s">
        <v>15</v>
      </c>
      <c r="J14" s="41"/>
      <c r="K14" s="41" t="s">
        <v>39</v>
      </c>
      <c r="L14" s="41" t="s">
        <v>78</v>
      </c>
      <c r="M14" s="41" t="s">
        <v>42</v>
      </c>
      <c r="N14" s="41" t="s">
        <v>64</v>
      </c>
      <c r="O14" s="41" t="s">
        <v>44</v>
      </c>
    </row>
    <row r="15" spans="1:15" s="42" customFormat="1" ht="45" x14ac:dyDescent="0.25">
      <c r="A15" s="42" t="s">
        <v>73</v>
      </c>
      <c r="B15" s="41" t="s">
        <v>53</v>
      </c>
      <c r="C15" s="41" t="s">
        <v>78</v>
      </c>
      <c r="D15" s="41" t="s">
        <v>46</v>
      </c>
      <c r="E15" s="41"/>
      <c r="F15" s="41" t="s">
        <v>47</v>
      </c>
      <c r="G15" s="41" t="s">
        <v>75</v>
      </c>
      <c r="H15" s="41" t="s">
        <v>60</v>
      </c>
      <c r="I15" s="41" t="s">
        <v>15</v>
      </c>
      <c r="J15" s="41"/>
      <c r="K15" s="41" t="s">
        <v>39</v>
      </c>
      <c r="L15" s="41" t="s">
        <v>78</v>
      </c>
      <c r="M15" s="41" t="s">
        <v>42</v>
      </c>
      <c r="N15" s="41" t="s">
        <v>63</v>
      </c>
      <c r="O15" s="41" t="s">
        <v>43</v>
      </c>
    </row>
    <row r="16" spans="1:15" s="42" customFormat="1" ht="45" x14ac:dyDescent="0.25">
      <c r="A16" s="42" t="s">
        <v>73</v>
      </c>
      <c r="B16" s="41" t="s">
        <v>53</v>
      </c>
      <c r="C16" s="41" t="s">
        <v>78</v>
      </c>
      <c r="D16" s="41" t="s">
        <v>48</v>
      </c>
      <c r="E16" s="41"/>
      <c r="F16" s="41" t="s">
        <v>38</v>
      </c>
      <c r="G16" s="41" t="s">
        <v>75</v>
      </c>
      <c r="H16" s="41" t="s">
        <v>60</v>
      </c>
      <c r="I16" s="41" t="s">
        <v>15</v>
      </c>
      <c r="J16" s="41"/>
      <c r="K16" s="41" t="s">
        <v>39</v>
      </c>
      <c r="L16" s="41" t="s">
        <v>78</v>
      </c>
      <c r="M16" s="41" t="s">
        <v>42</v>
      </c>
      <c r="N16" s="41" t="s">
        <v>63</v>
      </c>
      <c r="O16" s="41" t="s">
        <v>57</v>
      </c>
    </row>
    <row r="17" spans="1:15" s="42" customFormat="1" ht="45" x14ac:dyDescent="0.25">
      <c r="A17" s="39" t="s">
        <v>71</v>
      </c>
      <c r="B17" s="40" t="s">
        <v>52</v>
      </c>
      <c r="C17" s="41" t="s">
        <v>78</v>
      </c>
      <c r="D17" s="41" t="s">
        <v>41</v>
      </c>
      <c r="E17" s="41"/>
      <c r="F17" s="41" t="s">
        <v>58</v>
      </c>
      <c r="G17" s="41" t="s">
        <v>75</v>
      </c>
      <c r="H17" s="41" t="s">
        <v>60</v>
      </c>
      <c r="I17" s="41" t="s">
        <v>15</v>
      </c>
      <c r="J17" s="41"/>
      <c r="K17" s="41" t="s">
        <v>39</v>
      </c>
      <c r="L17" s="41" t="s">
        <v>78</v>
      </c>
      <c r="M17" s="41" t="s">
        <v>42</v>
      </c>
      <c r="N17" s="41" t="s">
        <v>63</v>
      </c>
      <c r="O17" s="41" t="s">
        <v>43</v>
      </c>
    </row>
    <row r="18" spans="1:15" s="42" customFormat="1" ht="45" x14ac:dyDescent="0.25">
      <c r="A18" s="42" t="s">
        <v>71</v>
      </c>
      <c r="B18" s="41" t="s">
        <v>52</v>
      </c>
      <c r="C18" s="41" t="s">
        <v>78</v>
      </c>
      <c r="D18" s="41" t="s">
        <v>45</v>
      </c>
      <c r="E18" s="41"/>
      <c r="F18" s="41" t="s">
        <v>47</v>
      </c>
      <c r="G18" s="41" t="s">
        <v>75</v>
      </c>
      <c r="H18" s="41" t="s">
        <v>60</v>
      </c>
      <c r="I18" s="41" t="s">
        <v>15</v>
      </c>
      <c r="J18" s="41"/>
      <c r="K18" s="41" t="s">
        <v>39</v>
      </c>
      <c r="L18" s="41" t="s">
        <v>78</v>
      </c>
      <c r="M18" s="41" t="s">
        <v>42</v>
      </c>
      <c r="N18" s="41" t="s">
        <v>64</v>
      </c>
      <c r="O18" s="41" t="s">
        <v>44</v>
      </c>
    </row>
    <row r="19" spans="1:15" s="42" customFormat="1" ht="45" x14ac:dyDescent="0.25">
      <c r="A19" s="42" t="s">
        <v>71</v>
      </c>
      <c r="B19" s="41" t="s">
        <v>52</v>
      </c>
      <c r="C19" s="41" t="s">
        <v>78</v>
      </c>
      <c r="D19" s="41" t="s">
        <v>46</v>
      </c>
      <c r="E19" s="41"/>
      <c r="F19" s="41" t="s">
        <v>47</v>
      </c>
      <c r="G19" s="41" t="s">
        <v>75</v>
      </c>
      <c r="H19" s="41" t="s">
        <v>60</v>
      </c>
      <c r="I19" s="41" t="s">
        <v>15</v>
      </c>
      <c r="J19" s="41"/>
      <c r="K19" s="41" t="s">
        <v>39</v>
      </c>
      <c r="L19" s="41" t="s">
        <v>78</v>
      </c>
      <c r="M19" s="41" t="s">
        <v>42</v>
      </c>
      <c r="N19" s="41" t="s">
        <v>63</v>
      </c>
      <c r="O19" s="41" t="s">
        <v>43</v>
      </c>
    </row>
    <row r="20" spans="1:15" s="42" customFormat="1" ht="45" x14ac:dyDescent="0.25">
      <c r="A20" s="42" t="s">
        <v>71</v>
      </c>
      <c r="B20" s="41" t="s">
        <v>52</v>
      </c>
      <c r="C20" s="41" t="s">
        <v>78</v>
      </c>
      <c r="D20" s="41" t="s">
        <v>48</v>
      </c>
      <c r="E20" s="41"/>
      <c r="F20" s="41" t="s">
        <v>38</v>
      </c>
      <c r="G20" s="41" t="s">
        <v>75</v>
      </c>
      <c r="H20" s="41" t="s">
        <v>60</v>
      </c>
      <c r="I20" s="41" t="s">
        <v>15</v>
      </c>
      <c r="J20" s="41"/>
      <c r="K20" s="41" t="s">
        <v>39</v>
      </c>
      <c r="L20" s="41" t="s">
        <v>78</v>
      </c>
      <c r="M20" s="41" t="s">
        <v>42</v>
      </c>
      <c r="N20" s="41" t="s">
        <v>63</v>
      </c>
      <c r="O20" s="41" t="s">
        <v>57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3"/>
  <sheetViews>
    <sheetView showGridLines="0" tabSelected="1" zoomScale="70" zoomScaleNormal="70" workbookViewId="0">
      <selection activeCell="X2" sqref="X1:AA1048576"/>
    </sheetView>
  </sheetViews>
  <sheetFormatPr baseColWidth="10" defaultColWidth="22.42578125" defaultRowHeight="15" x14ac:dyDescent="0.25"/>
  <cols>
    <col min="1" max="1" width="33.7109375" style="107" customWidth="1"/>
    <col min="2" max="2" width="20.7109375" style="107" customWidth="1"/>
    <col min="3" max="3" width="18" style="107" customWidth="1"/>
    <col min="4" max="4" width="23.85546875" style="107" customWidth="1"/>
    <col min="5" max="5" width="76.28515625" style="4" customWidth="1"/>
    <col min="6" max="6" width="33.5703125" style="4" customWidth="1"/>
    <col min="7" max="7" width="38.7109375" style="1" customWidth="1"/>
    <col min="8" max="11" width="22.42578125" style="1"/>
    <col min="12" max="12" width="30" style="1" customWidth="1"/>
    <col min="13" max="13" width="37.28515625" style="1" customWidth="1"/>
    <col min="14" max="14" width="26" style="1" customWidth="1"/>
    <col min="15" max="15" width="26.28515625" style="1" customWidth="1"/>
    <col min="16" max="17" width="22.42578125" style="118"/>
    <col min="18" max="18" width="22.42578125" style="116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33.5703125" style="1" customWidth="1"/>
    <col min="24" max="16384" width="22.42578125" style="83"/>
  </cols>
  <sheetData>
    <row r="1" spans="1:23" s="32" customFormat="1" ht="19.5" customHeight="1" x14ac:dyDescent="0.3">
      <c r="A1" s="144" t="s">
        <v>220</v>
      </c>
      <c r="B1" s="144"/>
      <c r="C1" s="144"/>
      <c r="D1" s="144"/>
      <c r="E1" s="144"/>
      <c r="F1" s="144"/>
      <c r="G1" s="155"/>
      <c r="H1" s="156" t="s">
        <v>196</v>
      </c>
      <c r="I1" s="156"/>
      <c r="J1" s="156"/>
      <c r="K1" s="157" t="s">
        <v>197</v>
      </c>
      <c r="L1" s="157"/>
      <c r="M1" s="157"/>
      <c r="N1" s="157"/>
      <c r="O1" s="157"/>
      <c r="P1" s="157"/>
      <c r="Q1" s="157"/>
      <c r="R1" s="157"/>
      <c r="S1" s="158" t="s">
        <v>105</v>
      </c>
      <c r="T1" s="158"/>
      <c r="U1" s="158"/>
      <c r="V1" s="158"/>
      <c r="W1" s="158"/>
    </row>
    <row r="2" spans="1:23" s="121" customFormat="1" ht="45" x14ac:dyDescent="0.25">
      <c r="A2" s="129" t="s">
        <v>221</v>
      </c>
      <c r="B2" s="129" t="s">
        <v>248</v>
      </c>
      <c r="C2" s="132" t="s">
        <v>199</v>
      </c>
      <c r="D2" s="129" t="s">
        <v>3</v>
      </c>
      <c r="E2" s="24" t="s">
        <v>1</v>
      </c>
      <c r="F2" s="24" t="s">
        <v>198</v>
      </c>
      <c r="G2" s="25" t="s">
        <v>2</v>
      </c>
      <c r="H2" s="119" t="s">
        <v>200</v>
      </c>
      <c r="I2" s="119" t="s">
        <v>201</v>
      </c>
      <c r="J2" s="119" t="s">
        <v>202</v>
      </c>
      <c r="K2" s="120" t="s">
        <v>203</v>
      </c>
      <c r="L2" s="120" t="s">
        <v>29</v>
      </c>
      <c r="M2" s="120" t="s">
        <v>204</v>
      </c>
      <c r="N2" s="120" t="s">
        <v>205</v>
      </c>
      <c r="O2" s="120" t="s">
        <v>206</v>
      </c>
      <c r="P2" s="120" t="s">
        <v>207</v>
      </c>
      <c r="Q2" s="120" t="s">
        <v>96</v>
      </c>
      <c r="R2" s="120" t="s">
        <v>208</v>
      </c>
      <c r="S2" s="3" t="s">
        <v>31</v>
      </c>
      <c r="T2" s="3" t="s">
        <v>128</v>
      </c>
      <c r="U2" s="3" t="s">
        <v>209</v>
      </c>
      <c r="V2" s="3" t="s">
        <v>210</v>
      </c>
      <c r="W2" s="131" t="s">
        <v>62</v>
      </c>
    </row>
    <row r="3" spans="1:23" ht="60" x14ac:dyDescent="0.25">
      <c r="A3" s="127" t="s">
        <v>258</v>
      </c>
      <c r="B3" s="127" t="s">
        <v>246</v>
      </c>
      <c r="C3" s="77" t="s">
        <v>250</v>
      </c>
      <c r="D3" s="127" t="s">
        <v>283</v>
      </c>
      <c r="E3" s="77" t="s">
        <v>270</v>
      </c>
      <c r="F3" s="115" t="s">
        <v>284</v>
      </c>
      <c r="G3" s="77" t="s">
        <v>79</v>
      </c>
      <c r="H3" s="123" t="s">
        <v>211</v>
      </c>
      <c r="I3" s="124" t="str">
        <f t="shared" ref="I3:I10" si="0">IF(H3="","",IF(H3="JA - KC in Sub- bzw. Hauptprozess","Key Control NEIN",IF(H3="NEIN","Key Control NEIN",IF(H3="JA","Key Control JA",""))))</f>
        <v>Key Control JA</v>
      </c>
      <c r="J3" s="124" t="str">
        <f t="shared" ref="J3:J10" si="1">IF(H3=""," ",IF(I3="Key Control JA","Bitte Risikobewertung durchführen und Kontrollinformation ausfüllen", "Keine Risikobewertung erforderlich"))</f>
        <v>Bitte Risikobewertung durchführen und Kontrollinformation ausfüllen</v>
      </c>
      <c r="K3" s="77" t="s">
        <v>154</v>
      </c>
      <c r="L3" s="122" t="s">
        <v>243</v>
      </c>
      <c r="M3" s="122" t="s">
        <v>89</v>
      </c>
      <c r="N3" s="123" t="s">
        <v>212</v>
      </c>
      <c r="O3" s="125" t="s">
        <v>213</v>
      </c>
      <c r="P3" s="78">
        <f>IFERROR(VLOOKUP(N3,'Drop Down'!$B$3:$C$6,2,FALSE),0)</f>
        <v>1</v>
      </c>
      <c r="Q3" s="78">
        <f>IFERROR(VLOOKUP(O3,'Drop Down'!$G$3:$H$6,2,FALSE),0)</f>
        <v>1</v>
      </c>
      <c r="R3" s="126">
        <f t="shared" ref="R3:R10" si="2">P3+Q3</f>
        <v>2</v>
      </c>
      <c r="S3" s="59" t="s">
        <v>18</v>
      </c>
      <c r="T3" s="122" t="s">
        <v>154</v>
      </c>
      <c r="U3" s="123" t="s">
        <v>17</v>
      </c>
      <c r="V3" s="123" t="s">
        <v>222</v>
      </c>
      <c r="W3" s="77" t="s">
        <v>242</v>
      </c>
    </row>
    <row r="4" spans="1:23" ht="75" x14ac:dyDescent="0.25">
      <c r="A4" s="127" t="s">
        <v>258</v>
      </c>
      <c r="B4" s="128" t="s">
        <v>246</v>
      </c>
      <c r="C4" s="77" t="s">
        <v>245</v>
      </c>
      <c r="D4" s="115" t="s">
        <v>271</v>
      </c>
      <c r="E4" s="77" t="s">
        <v>244</v>
      </c>
      <c r="F4" s="77" t="s">
        <v>272</v>
      </c>
      <c r="G4" s="122" t="s">
        <v>252</v>
      </c>
      <c r="H4" s="123" t="s">
        <v>211</v>
      </c>
      <c r="I4" s="124" t="str">
        <f t="shared" si="0"/>
        <v>Key Control JA</v>
      </c>
      <c r="J4" s="124" t="str">
        <f t="shared" si="1"/>
        <v>Bitte Risikobewertung durchführen und Kontrollinformation ausfüllen</v>
      </c>
      <c r="K4" s="59" t="s">
        <v>254</v>
      </c>
      <c r="L4" s="59" t="s">
        <v>253</v>
      </c>
      <c r="M4" s="59" t="s">
        <v>255</v>
      </c>
      <c r="N4" s="123" t="s">
        <v>212</v>
      </c>
      <c r="O4" s="125" t="s">
        <v>213</v>
      </c>
      <c r="P4" s="78">
        <f>IFERROR(VLOOKUP(N4,'Drop Down'!$B$3:$C$6,2,FALSE),0)</f>
        <v>1</v>
      </c>
      <c r="Q4" s="78">
        <f>IFERROR(VLOOKUP(O4,'Drop Down'!$G$3:$H$6,2,FALSE),0)</f>
        <v>1</v>
      </c>
      <c r="R4" s="114">
        <f t="shared" si="2"/>
        <v>2</v>
      </c>
      <c r="S4" s="59" t="s">
        <v>256</v>
      </c>
      <c r="T4" s="59" t="s">
        <v>254</v>
      </c>
      <c r="U4" s="123" t="s">
        <v>238</v>
      </c>
      <c r="V4" s="123" t="s">
        <v>152</v>
      </c>
      <c r="W4" s="77" t="s">
        <v>257</v>
      </c>
    </row>
    <row r="5" spans="1:23" ht="75.75" customHeight="1" x14ac:dyDescent="0.25">
      <c r="A5" s="127" t="s">
        <v>258</v>
      </c>
      <c r="B5" s="127" t="s">
        <v>246</v>
      </c>
      <c r="C5" s="80" t="s">
        <v>251</v>
      </c>
      <c r="D5" s="115" t="s">
        <v>274</v>
      </c>
      <c r="E5" s="77" t="s">
        <v>267</v>
      </c>
      <c r="F5" s="76" t="s">
        <v>279</v>
      </c>
      <c r="G5" s="77" t="s">
        <v>35</v>
      </c>
      <c r="H5" s="123" t="s">
        <v>211</v>
      </c>
      <c r="I5" s="124" t="str">
        <f t="shared" si="0"/>
        <v>Key Control JA</v>
      </c>
      <c r="J5" s="124" t="str">
        <f t="shared" si="1"/>
        <v>Bitte Risikobewertung durchführen und Kontrollinformation ausfüllen</v>
      </c>
      <c r="K5" s="77" t="s">
        <v>150</v>
      </c>
      <c r="L5" s="77" t="s">
        <v>22</v>
      </c>
      <c r="M5" s="77" t="s">
        <v>93</v>
      </c>
      <c r="N5" s="123" t="s">
        <v>212</v>
      </c>
      <c r="O5" s="125" t="s">
        <v>213</v>
      </c>
      <c r="P5" s="78">
        <f>IFERROR(VLOOKUP(N5,'Drop Down'!$B$3:$C$6,2,FALSE),0)</f>
        <v>1</v>
      </c>
      <c r="Q5" s="78">
        <f>IFERROR(VLOOKUP(O5,'Drop Down'!$G$3:$H$6,2,FALSE),0)</f>
        <v>1</v>
      </c>
      <c r="R5" s="114">
        <f t="shared" si="2"/>
        <v>2</v>
      </c>
      <c r="S5" s="77" t="s">
        <v>94</v>
      </c>
      <c r="T5" s="77" t="s">
        <v>150</v>
      </c>
      <c r="U5" s="123" t="s">
        <v>230</v>
      </c>
      <c r="V5" s="123" t="s">
        <v>217</v>
      </c>
      <c r="W5" s="77" t="s">
        <v>36</v>
      </c>
    </row>
    <row r="6" spans="1:23" ht="60" customHeight="1" x14ac:dyDescent="0.25">
      <c r="A6" s="127" t="s">
        <v>258</v>
      </c>
      <c r="B6" s="128" t="s">
        <v>246</v>
      </c>
      <c r="C6" s="80" t="s">
        <v>251</v>
      </c>
      <c r="D6" s="115" t="s">
        <v>275</v>
      </c>
      <c r="E6" s="77" t="s">
        <v>266</v>
      </c>
      <c r="F6" s="60"/>
      <c r="G6" s="77"/>
      <c r="H6" s="123" t="s">
        <v>247</v>
      </c>
      <c r="I6" s="124" t="str">
        <f t="shared" si="0"/>
        <v>Key Control NEIN</v>
      </c>
      <c r="J6" s="124" t="str">
        <f t="shared" si="1"/>
        <v>Keine Risikobewertung erforderlich</v>
      </c>
      <c r="K6" s="77" t="s">
        <v>193</v>
      </c>
      <c r="L6" s="122" t="s">
        <v>240</v>
      </c>
      <c r="M6" s="122" t="s">
        <v>95</v>
      </c>
      <c r="N6" s="123" t="s">
        <v>219</v>
      </c>
      <c r="O6" s="125" t="s">
        <v>213</v>
      </c>
      <c r="P6" s="78">
        <f>IFERROR(VLOOKUP(N6,'Drop Down'!$B$3:$C$6,2,FALSE),0)</f>
        <v>2</v>
      </c>
      <c r="Q6" s="78">
        <f>IFERROR(VLOOKUP(O6,'Drop Down'!$G$3:$H$6,2,FALSE),0)</f>
        <v>1</v>
      </c>
      <c r="R6" s="126">
        <f t="shared" si="2"/>
        <v>3</v>
      </c>
      <c r="S6" s="59" t="s">
        <v>194</v>
      </c>
      <c r="T6" s="80" t="s">
        <v>195</v>
      </c>
      <c r="U6" s="123" t="s">
        <v>17</v>
      </c>
      <c r="V6" s="123" t="s">
        <v>222</v>
      </c>
      <c r="W6" s="77" t="s">
        <v>34</v>
      </c>
    </row>
    <row r="7" spans="1:23" ht="60" customHeight="1" x14ac:dyDescent="0.25">
      <c r="A7" s="127" t="s">
        <v>258</v>
      </c>
      <c r="B7" s="128" t="s">
        <v>246</v>
      </c>
      <c r="C7" s="80" t="s">
        <v>251</v>
      </c>
      <c r="D7" s="115" t="s">
        <v>276</v>
      </c>
      <c r="E7" s="77" t="s">
        <v>67</v>
      </c>
      <c r="F7" s="60" t="s">
        <v>280</v>
      </c>
      <c r="G7" s="77" t="s">
        <v>190</v>
      </c>
      <c r="H7" s="123" t="s">
        <v>211</v>
      </c>
      <c r="I7" s="124" t="str">
        <f t="shared" si="0"/>
        <v>Key Control JA</v>
      </c>
      <c r="J7" s="124" t="str">
        <f t="shared" si="1"/>
        <v>Bitte Risikobewertung durchführen und Kontrollinformation ausfüllen</v>
      </c>
      <c r="K7" s="77" t="s">
        <v>193</v>
      </c>
      <c r="L7" s="122" t="s">
        <v>240</v>
      </c>
      <c r="M7" s="122" t="s">
        <v>95</v>
      </c>
      <c r="N7" s="123" t="s">
        <v>219</v>
      </c>
      <c r="O7" s="125" t="s">
        <v>213</v>
      </c>
      <c r="P7" s="78">
        <f>IFERROR(VLOOKUP(N7,'Drop Down'!$B$3:$C$6,2,FALSE),0)</f>
        <v>2</v>
      </c>
      <c r="Q7" s="78">
        <f>IFERROR(VLOOKUP(O7,'Drop Down'!$G$3:$H$6,2,FALSE),0)</f>
        <v>1</v>
      </c>
      <c r="R7" s="126">
        <f t="shared" si="2"/>
        <v>3</v>
      </c>
      <c r="S7" s="59" t="s">
        <v>194</v>
      </c>
      <c r="T7" s="80" t="s">
        <v>195</v>
      </c>
      <c r="U7" s="123" t="s">
        <v>17</v>
      </c>
      <c r="V7" s="123" t="s">
        <v>222</v>
      </c>
      <c r="W7" s="77" t="s">
        <v>34</v>
      </c>
    </row>
    <row r="8" spans="1:23" ht="75" x14ac:dyDescent="0.25">
      <c r="A8" s="127" t="s">
        <v>258</v>
      </c>
      <c r="B8" s="128" t="s">
        <v>246</v>
      </c>
      <c r="C8" s="80" t="s">
        <v>251</v>
      </c>
      <c r="D8" s="115" t="s">
        <v>277</v>
      </c>
      <c r="E8" s="77" t="s">
        <v>68</v>
      </c>
      <c r="F8" s="60" t="s">
        <v>281</v>
      </c>
      <c r="G8" s="77" t="s">
        <v>32</v>
      </c>
      <c r="H8" s="123" t="s">
        <v>211</v>
      </c>
      <c r="I8" s="124" t="str">
        <f t="shared" si="0"/>
        <v>Key Control JA</v>
      </c>
      <c r="J8" s="124" t="str">
        <f t="shared" si="1"/>
        <v>Bitte Risikobewertung durchführen und Kontrollinformation ausfüllen</v>
      </c>
      <c r="K8" s="77" t="s">
        <v>20</v>
      </c>
      <c r="L8" s="77" t="s">
        <v>241</v>
      </c>
      <c r="M8" s="77" t="s">
        <v>33</v>
      </c>
      <c r="N8" s="123" t="s">
        <v>219</v>
      </c>
      <c r="O8" s="125" t="s">
        <v>213</v>
      </c>
      <c r="P8" s="78">
        <f>IFERROR(VLOOKUP(N8,'Drop Down'!$B$3:$C$6,2,FALSE),0)</f>
        <v>2</v>
      </c>
      <c r="Q8" s="78">
        <f>IFERROR(VLOOKUP(O8,'Drop Down'!$G$3:$H$6,2,FALSE),0)</f>
        <v>1</v>
      </c>
      <c r="R8" s="114">
        <f t="shared" si="2"/>
        <v>3</v>
      </c>
      <c r="S8" s="77" t="s">
        <v>100</v>
      </c>
      <c r="T8" s="80" t="s">
        <v>150</v>
      </c>
      <c r="U8" s="123" t="s">
        <v>234</v>
      </c>
      <c r="V8" s="123" t="s">
        <v>217</v>
      </c>
      <c r="W8" s="77" t="s">
        <v>101</v>
      </c>
    </row>
    <row r="9" spans="1:23" ht="75.75" thickBot="1" x14ac:dyDescent="0.3">
      <c r="A9" s="127" t="s">
        <v>258</v>
      </c>
      <c r="B9" s="128" t="s">
        <v>246</v>
      </c>
      <c r="C9" s="80" t="s">
        <v>251</v>
      </c>
      <c r="D9" s="115" t="s">
        <v>278</v>
      </c>
      <c r="E9" s="77" t="s">
        <v>69</v>
      </c>
      <c r="F9" s="60" t="s">
        <v>282</v>
      </c>
      <c r="G9" s="77" t="s">
        <v>239</v>
      </c>
      <c r="H9" s="123" t="s">
        <v>211</v>
      </c>
      <c r="I9" s="124" t="str">
        <f t="shared" si="0"/>
        <v>Key Control JA</v>
      </c>
      <c r="J9" s="124" t="str">
        <f t="shared" si="1"/>
        <v>Bitte Risikobewertung durchführen und Kontrollinformation ausfüllen</v>
      </c>
      <c r="K9" s="77" t="s">
        <v>150</v>
      </c>
      <c r="L9" s="77" t="s">
        <v>76</v>
      </c>
      <c r="M9" s="77" t="s">
        <v>19</v>
      </c>
      <c r="N9" s="123" t="s">
        <v>219</v>
      </c>
      <c r="O9" s="125" t="s">
        <v>213</v>
      </c>
      <c r="P9" s="78">
        <f>IFERROR(VLOOKUP(N9,'Drop Down'!$B$3:$C$6,2,FALSE),0)</f>
        <v>2</v>
      </c>
      <c r="Q9" s="78">
        <f>IFERROR(VLOOKUP(O9,'Drop Down'!$G$3:$H$6,2,FALSE),0)</f>
        <v>1</v>
      </c>
      <c r="R9" s="114">
        <f t="shared" si="2"/>
        <v>3</v>
      </c>
      <c r="S9" s="77" t="s">
        <v>102</v>
      </c>
      <c r="T9" s="81" t="s">
        <v>150</v>
      </c>
      <c r="U9" s="123" t="s">
        <v>234</v>
      </c>
      <c r="V9" s="123" t="s">
        <v>222</v>
      </c>
      <c r="W9" s="77" t="s">
        <v>103</v>
      </c>
    </row>
    <row r="10" spans="1:23" ht="60" x14ac:dyDescent="0.25">
      <c r="A10" s="127" t="s">
        <v>258</v>
      </c>
      <c r="B10" s="127" t="s">
        <v>246</v>
      </c>
      <c r="C10" s="77" t="s">
        <v>251</v>
      </c>
      <c r="D10" s="115" t="s">
        <v>273</v>
      </c>
      <c r="E10" s="77" t="s">
        <v>14</v>
      </c>
      <c r="F10" s="77" t="s">
        <v>285</v>
      </c>
      <c r="G10" s="77" t="s">
        <v>178</v>
      </c>
      <c r="H10" s="123" t="s">
        <v>211</v>
      </c>
      <c r="I10" s="124" t="str">
        <f t="shared" si="0"/>
        <v>Key Control JA</v>
      </c>
      <c r="J10" s="124" t="str">
        <f t="shared" si="1"/>
        <v>Bitte Risikobewertung durchführen und Kontrollinformation ausfüllen</v>
      </c>
      <c r="K10" s="77" t="s">
        <v>286</v>
      </c>
      <c r="L10" s="77" t="s">
        <v>16</v>
      </c>
      <c r="M10" s="77" t="s">
        <v>92</v>
      </c>
      <c r="N10" s="123" t="s">
        <v>212</v>
      </c>
      <c r="O10" s="125" t="s">
        <v>213</v>
      </c>
      <c r="P10" s="78">
        <f>IFERROR(VLOOKUP(N10,'Drop Down'!$B$3:$C$6,2,FALSE),0)</f>
        <v>1</v>
      </c>
      <c r="Q10" s="78">
        <f>IFERROR(VLOOKUP(O10,'Drop Down'!$G$3:$H$6,2,FALSE),0)</f>
        <v>1</v>
      </c>
      <c r="R10" s="114">
        <f t="shared" si="2"/>
        <v>2</v>
      </c>
      <c r="S10" s="77" t="s">
        <v>268</v>
      </c>
      <c r="T10" s="77" t="s">
        <v>287</v>
      </c>
      <c r="U10" s="123" t="s">
        <v>17</v>
      </c>
      <c r="V10" s="123" t="s">
        <v>217</v>
      </c>
      <c r="W10" s="77" t="s">
        <v>269</v>
      </c>
    </row>
    <row r="13" spans="1:23" x14ac:dyDescent="0.25">
      <c r="A13" s="130"/>
    </row>
  </sheetData>
  <autoFilter ref="A2:W10" xr:uid="{00000000-0009-0000-0000-000004000000}">
    <sortState xmlns:xlrd2="http://schemas.microsoft.com/office/spreadsheetml/2017/richdata2" ref="A3:W10">
      <sortCondition ref="D2:D10"/>
    </sortState>
  </autoFilter>
  <mergeCells count="4">
    <mergeCell ref="A1:G1"/>
    <mergeCell ref="H1:J1"/>
    <mergeCell ref="K1:R1"/>
    <mergeCell ref="S1:W1"/>
  </mergeCells>
  <conditionalFormatting sqref="P3:R3 P4:Q5">
    <cfRule type="cellIs" dxfId="45" priority="81" operator="equal">
      <formula>"JA"</formula>
    </cfRule>
  </conditionalFormatting>
  <conditionalFormatting sqref="R3">
    <cfRule type="cellIs" dxfId="44" priority="98" operator="greaterThan">
      <formula>4</formula>
    </cfRule>
  </conditionalFormatting>
  <conditionalFormatting sqref="O3">
    <cfRule type="cellIs" dxfId="43" priority="93" operator="equal">
      <formula>"JA"</formula>
    </cfRule>
  </conditionalFormatting>
  <conditionalFormatting sqref="R4">
    <cfRule type="cellIs" dxfId="42" priority="91" operator="equal">
      <formula>"JA"</formula>
    </cfRule>
  </conditionalFormatting>
  <conditionalFormatting sqref="R4">
    <cfRule type="cellIs" dxfId="41" priority="90" operator="greaterThan">
      <formula>4</formula>
    </cfRule>
  </conditionalFormatting>
  <conditionalFormatting sqref="R5">
    <cfRule type="cellIs" dxfId="40" priority="73" operator="equal">
      <formula>"JA"</formula>
    </cfRule>
  </conditionalFormatting>
  <conditionalFormatting sqref="R5">
    <cfRule type="cellIs" dxfId="39" priority="72" operator="greaterThan">
      <formula>4</formula>
    </cfRule>
  </conditionalFormatting>
  <conditionalFormatting sqref="O4">
    <cfRule type="cellIs" dxfId="38" priority="66" operator="equal">
      <formula>"JA"</formula>
    </cfRule>
  </conditionalFormatting>
  <conditionalFormatting sqref="O5">
    <cfRule type="cellIs" dxfId="37" priority="65" operator="equal">
      <formula>"JA"</formula>
    </cfRule>
  </conditionalFormatting>
  <conditionalFormatting sqref="R10">
    <cfRule type="cellIs" dxfId="36" priority="63" operator="equal">
      <formula>"JA"</formula>
    </cfRule>
  </conditionalFormatting>
  <conditionalFormatting sqref="R10">
    <cfRule type="cellIs" dxfId="35" priority="62" operator="greaterThan">
      <formula>4</formula>
    </cfRule>
  </conditionalFormatting>
  <conditionalFormatting sqref="O10">
    <cfRule type="cellIs" dxfId="34" priority="57" operator="equal">
      <formula>"JA"</formula>
    </cfRule>
  </conditionalFormatting>
  <conditionalFormatting sqref="R7">
    <cfRule type="cellIs" dxfId="33" priority="47" operator="equal">
      <formula>"JA"</formula>
    </cfRule>
  </conditionalFormatting>
  <conditionalFormatting sqref="R7">
    <cfRule type="cellIs" dxfId="32" priority="56" operator="greaterThan">
      <formula>4</formula>
    </cfRule>
  </conditionalFormatting>
  <conditionalFormatting sqref="O7">
    <cfRule type="cellIs" dxfId="31" priority="51" operator="equal">
      <formula>"JA"</formula>
    </cfRule>
  </conditionalFormatting>
  <conditionalFormatting sqref="R8">
    <cfRule type="cellIs" dxfId="30" priority="49" operator="equal">
      <formula>"JA"</formula>
    </cfRule>
  </conditionalFormatting>
  <conditionalFormatting sqref="R8">
    <cfRule type="cellIs" dxfId="29" priority="48" operator="greaterThan">
      <formula>4</formula>
    </cfRule>
  </conditionalFormatting>
  <conditionalFormatting sqref="O8">
    <cfRule type="cellIs" dxfId="28" priority="42" operator="equal">
      <formula>"JA"</formula>
    </cfRule>
  </conditionalFormatting>
  <conditionalFormatting sqref="R9">
    <cfRule type="cellIs" dxfId="27" priority="40" operator="equal">
      <formula>"JA"</formula>
    </cfRule>
  </conditionalFormatting>
  <conditionalFormatting sqref="R9">
    <cfRule type="cellIs" dxfId="26" priority="39" operator="greaterThan">
      <formula>4</formula>
    </cfRule>
  </conditionalFormatting>
  <conditionalFormatting sqref="O9">
    <cfRule type="cellIs" dxfId="25" priority="34" operator="equal">
      <formula>"JA"</formula>
    </cfRule>
  </conditionalFormatting>
  <conditionalFormatting sqref="J3:J5">
    <cfRule type="containsText" dxfId="24" priority="32" operator="containsText" text="Keine Risikobewertung erforderlich">
      <formula>NOT(ISERROR(SEARCH("Keine Risikobewertung erforderlich",J3)))</formula>
    </cfRule>
    <cfRule type="containsText" dxfId="23" priority="33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5">
    <cfRule type="containsText" dxfId="22" priority="30" operator="containsText" text="Key Control NEIN">
      <formula>NOT(ISERROR(SEARCH("Key Control NEIN",I3)))</formula>
    </cfRule>
    <cfRule type="containsText" dxfId="21" priority="31" operator="containsText" text="Key Control JA">
      <formula>NOT(ISERROR(SEARCH("Key Control JA",I3)))</formula>
    </cfRule>
  </conditionalFormatting>
  <conditionalFormatting sqref="J7:J9">
    <cfRule type="containsText" dxfId="20" priority="28" operator="containsText" text="Keine Risikobewertung erforderlich">
      <formula>NOT(ISERROR(SEARCH("Keine Risikobewertung erforderlich",J7)))</formula>
    </cfRule>
    <cfRule type="containsText" dxfId="19" priority="29" operator="containsText" text="Bitte Risikobewertung durchführen und Kontrollinformation ausfüllen">
      <formula>NOT(ISERROR(SEARCH("Bitte Risikobewertung durchführen und Kontrollinformation ausfüllen",J7)))</formula>
    </cfRule>
  </conditionalFormatting>
  <conditionalFormatting sqref="I7:I9">
    <cfRule type="containsText" dxfId="18" priority="26" operator="containsText" text="Key Control NEIN">
      <formula>NOT(ISERROR(SEARCH("Key Control NEIN",I7)))</formula>
    </cfRule>
    <cfRule type="containsText" dxfId="17" priority="27" operator="containsText" text="Key Control JA">
      <formula>NOT(ISERROR(SEARCH("Key Control JA",I7)))</formula>
    </cfRule>
  </conditionalFormatting>
  <conditionalFormatting sqref="J10">
    <cfRule type="containsText" dxfId="16" priority="24" operator="containsText" text="Keine Risikobewertung erforderlich">
      <formula>NOT(ISERROR(SEARCH("Keine Risikobewertung erforderlich",J10)))</formula>
    </cfRule>
    <cfRule type="containsText" dxfId="15" priority="25" operator="containsText" text="Bitte Risikobewertung durchführen und Kontrollinformation ausfüllen">
      <formula>NOT(ISERROR(SEARCH("Bitte Risikobewertung durchführen und Kontrollinformation ausfüllen",J10)))</formula>
    </cfRule>
  </conditionalFormatting>
  <conditionalFormatting sqref="I10">
    <cfRule type="containsText" dxfId="14" priority="22" operator="containsText" text="Key Control NEIN">
      <formula>NOT(ISERROR(SEARCH("Key Control NEIN",I10)))</formula>
    </cfRule>
    <cfRule type="containsText" dxfId="13" priority="23" operator="containsText" text="Key Control JA">
      <formula>NOT(ISERROR(SEARCH("Key Control JA",I10)))</formula>
    </cfRule>
  </conditionalFormatting>
  <conditionalFormatting sqref="P7:P9">
    <cfRule type="cellIs" dxfId="12" priority="14" operator="equal">
      <formula>"JA"</formula>
    </cfRule>
  </conditionalFormatting>
  <conditionalFormatting sqref="P10">
    <cfRule type="cellIs" dxfId="11" priority="13" operator="equal">
      <formula>"JA"</formula>
    </cfRule>
  </conditionalFormatting>
  <conditionalFormatting sqref="Q7:Q9">
    <cfRule type="cellIs" dxfId="10" priority="11" operator="equal">
      <formula>"JA"</formula>
    </cfRule>
  </conditionalFormatting>
  <conditionalFormatting sqref="Q10">
    <cfRule type="cellIs" dxfId="9" priority="10" operator="equal">
      <formula>"JA"</formula>
    </cfRule>
  </conditionalFormatting>
  <conditionalFormatting sqref="R6">
    <cfRule type="cellIs" dxfId="8" priority="7" operator="equal">
      <formula>"JA"</formula>
    </cfRule>
  </conditionalFormatting>
  <conditionalFormatting sqref="R6">
    <cfRule type="cellIs" dxfId="7" priority="9" operator="greaterThan">
      <formula>4</formula>
    </cfRule>
  </conditionalFormatting>
  <conditionalFormatting sqref="O6">
    <cfRule type="cellIs" dxfId="6" priority="8" operator="equal">
      <formula>"JA"</formula>
    </cfRule>
  </conditionalFormatting>
  <conditionalFormatting sqref="J6">
    <cfRule type="containsText" dxfId="5" priority="5" operator="containsText" text="Keine Risikobewertung erforderlich">
      <formula>NOT(ISERROR(SEARCH("Keine Risikobewertung erforderlich",J6)))</formula>
    </cfRule>
    <cfRule type="containsText" dxfId="4" priority="6" operator="containsText" text="Bitte Risikobewertung durchführen und Kontrollinformation ausfüllen">
      <formula>NOT(ISERROR(SEARCH("Bitte Risikobewertung durchführen und Kontrollinformation ausfüllen",J6)))</formula>
    </cfRule>
  </conditionalFormatting>
  <conditionalFormatting sqref="I6">
    <cfRule type="containsText" dxfId="3" priority="3" operator="containsText" text="Key Control NEIN">
      <formula>NOT(ISERROR(SEARCH("Key Control NEIN",I6)))</formula>
    </cfRule>
    <cfRule type="containsText" dxfId="2" priority="4" operator="containsText" text="Key Control JA">
      <formula>NOT(ISERROR(SEARCH("Key Control JA",I6)))</formula>
    </cfRule>
  </conditionalFormatting>
  <conditionalFormatting sqref="P6">
    <cfRule type="cellIs" dxfId="1" priority="2" operator="equal">
      <formula>"JA"</formula>
    </cfRule>
  </conditionalFormatting>
  <conditionalFormatting sqref="Q6">
    <cfRule type="cellIs" dxfId="0" priority="1" operator="equal">
      <formula>"JA"</formula>
    </cfRule>
  </conditionalFormatting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'Drop Down'!$E$3:$E$9</xm:f>
          </x14:formula1>
          <xm:sqref>U3:U10</xm:sqref>
        </x14:dataValidation>
        <x14:dataValidation type="list" allowBlank="1" showInputMessage="1" showErrorMessage="1" xr:uid="{00000000-0002-0000-0400-000001000000}">
          <x14:formula1>
            <xm:f>'Drop Down'!$D$3:$D$9</xm:f>
          </x14:formula1>
          <xm:sqref>V3:V10</xm:sqref>
        </x14:dataValidation>
        <x14:dataValidation type="list" allowBlank="1" showInputMessage="1" showErrorMessage="1" xr:uid="{00000000-0002-0000-0400-000002000000}">
          <x14:formula1>
            <xm:f>'Drop Down'!$B$3:$B$6</xm:f>
          </x14:formula1>
          <xm:sqref>N3:N10</xm:sqref>
        </x14:dataValidation>
        <x14:dataValidation type="list" allowBlank="1" showInputMessage="1" showErrorMessage="1" xr:uid="{00000000-0002-0000-0400-000003000000}">
          <x14:formula1>
            <xm:f>'Drop Down'!$G$3:$G$6</xm:f>
          </x14:formula1>
          <xm:sqref>O3:O10</xm:sqref>
        </x14:dataValidation>
        <x14:dataValidation type="list" allowBlank="1" showInputMessage="1" showErrorMessage="1" xr:uid="{00000000-0002-0000-0400-000004000000}">
          <x14:formula1>
            <xm:f>'Drop Down'!$I$3:$I$5</xm:f>
          </x14:formula1>
          <xm:sqref>H3:H10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350000000000001" customHeight="1" thickBot="1" x14ac:dyDescent="0.35">
      <c r="A1" s="61" t="s">
        <v>98</v>
      </c>
      <c r="B1" s="159" t="s">
        <v>0</v>
      </c>
      <c r="C1" s="160"/>
      <c r="D1" s="160"/>
      <c r="E1" s="160"/>
      <c r="F1" s="161"/>
      <c r="G1" s="138" t="s">
        <v>104</v>
      </c>
      <c r="H1" s="139"/>
      <c r="I1" s="139"/>
      <c r="J1" s="139"/>
      <c r="K1" s="139"/>
      <c r="L1" s="12"/>
      <c r="M1" s="162" t="s">
        <v>105</v>
      </c>
      <c r="N1" s="163"/>
      <c r="O1" s="163"/>
      <c r="P1" s="163"/>
      <c r="Q1" s="164"/>
      <c r="R1" s="146" t="s">
        <v>140</v>
      </c>
      <c r="S1" s="147"/>
      <c r="T1" s="147"/>
      <c r="U1" s="148"/>
    </row>
    <row r="2" spans="1:21" s="4" customFormat="1" ht="30" x14ac:dyDescent="0.25">
      <c r="A2" s="62" t="s">
        <v>99</v>
      </c>
      <c r="B2" s="63" t="s">
        <v>131</v>
      </c>
      <c r="C2" s="63" t="s">
        <v>3</v>
      </c>
      <c r="D2" s="64" t="s">
        <v>1</v>
      </c>
      <c r="E2" s="64" t="s">
        <v>155</v>
      </c>
      <c r="F2" s="65" t="s">
        <v>2</v>
      </c>
      <c r="G2" s="66" t="s">
        <v>29</v>
      </c>
      <c r="H2" s="67" t="s">
        <v>30</v>
      </c>
      <c r="I2" s="68" t="s">
        <v>6</v>
      </c>
      <c r="J2" s="67" t="s">
        <v>116</v>
      </c>
      <c r="K2" s="67" t="s">
        <v>96</v>
      </c>
      <c r="L2" s="69" t="s">
        <v>122</v>
      </c>
      <c r="M2" s="70" t="s">
        <v>31</v>
      </c>
      <c r="N2" s="71" t="s">
        <v>128</v>
      </c>
      <c r="O2" s="71" t="s">
        <v>28</v>
      </c>
      <c r="P2" s="71" t="s">
        <v>10</v>
      </c>
      <c r="Q2" s="72" t="s">
        <v>62</v>
      </c>
      <c r="R2" s="73" t="s">
        <v>137</v>
      </c>
      <c r="S2" s="74" t="s">
        <v>138</v>
      </c>
      <c r="T2" s="75" t="s">
        <v>139</v>
      </c>
      <c r="U2" s="75" t="s">
        <v>141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98</v>
      </c>
      <c r="B1" s="142" t="s">
        <v>0</v>
      </c>
      <c r="C1" s="143"/>
      <c r="D1" s="144"/>
      <c r="E1" s="144"/>
      <c r="F1" s="145"/>
      <c r="G1" s="138" t="s">
        <v>104</v>
      </c>
      <c r="H1" s="139"/>
      <c r="I1" s="139"/>
      <c r="J1" s="139"/>
      <c r="K1" s="139"/>
      <c r="L1" s="12"/>
      <c r="M1" s="140" t="s">
        <v>105</v>
      </c>
      <c r="N1" s="140"/>
      <c r="O1" s="140"/>
      <c r="P1" s="140"/>
      <c r="Q1" s="141"/>
      <c r="R1" s="146" t="s">
        <v>140</v>
      </c>
      <c r="S1" s="147"/>
      <c r="T1" s="147"/>
      <c r="U1" s="148"/>
    </row>
    <row r="2" spans="1:21" s="4" customFormat="1" ht="30" x14ac:dyDescent="0.25">
      <c r="A2" s="22" t="s">
        <v>99</v>
      </c>
      <c r="B2" s="23" t="s">
        <v>131</v>
      </c>
      <c r="C2" s="112" t="s">
        <v>3</v>
      </c>
      <c r="D2" s="24" t="s">
        <v>1</v>
      </c>
      <c r="E2" s="24" t="s">
        <v>155</v>
      </c>
      <c r="F2" s="25" t="s">
        <v>2</v>
      </c>
      <c r="G2" s="26" t="s">
        <v>29</v>
      </c>
      <c r="H2" s="27" t="s">
        <v>30</v>
      </c>
      <c r="I2" s="28" t="s">
        <v>6</v>
      </c>
      <c r="J2" s="27" t="s">
        <v>116</v>
      </c>
      <c r="K2" s="27" t="s">
        <v>96</v>
      </c>
      <c r="L2" s="29" t="s">
        <v>122</v>
      </c>
      <c r="M2" s="30" t="s">
        <v>31</v>
      </c>
      <c r="N2" s="31" t="s">
        <v>128</v>
      </c>
      <c r="O2" s="31" t="s">
        <v>28</v>
      </c>
      <c r="P2" s="31" t="s">
        <v>10</v>
      </c>
      <c r="Q2" s="33" t="s">
        <v>62</v>
      </c>
      <c r="R2" s="84" t="s">
        <v>137</v>
      </c>
      <c r="S2" s="74" t="s">
        <v>138</v>
      </c>
      <c r="T2" s="75" t="s">
        <v>139</v>
      </c>
      <c r="U2" s="85" t="s">
        <v>141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00000000-0002-0000-0600-000000000000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showGridLines="0" workbookViewId="0">
      <selection activeCell="E11" sqref="E11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customHeight="1" x14ac:dyDescent="0.3">
      <c r="A1" s="144" t="s">
        <v>259</v>
      </c>
      <c r="B1" s="144"/>
      <c r="C1" s="144"/>
      <c r="D1" s="144"/>
    </row>
    <row r="2" spans="1:4" ht="30" x14ac:dyDescent="0.25">
      <c r="A2" s="112" t="s">
        <v>221</v>
      </c>
      <c r="B2" s="23" t="s">
        <v>248</v>
      </c>
      <c r="C2" s="24" t="s">
        <v>260</v>
      </c>
      <c r="D2" s="133" t="s">
        <v>261</v>
      </c>
    </row>
    <row r="3" spans="1:4" x14ac:dyDescent="0.25">
      <c r="A3" s="115" t="s">
        <v>262</v>
      </c>
      <c r="B3" s="128" t="s">
        <v>246</v>
      </c>
      <c r="C3" s="77" t="s">
        <v>245</v>
      </c>
      <c r="D3" s="134" t="s">
        <v>263</v>
      </c>
    </row>
    <row r="4" spans="1:4" ht="15" customHeight="1" x14ac:dyDescent="0.25">
      <c r="A4" s="115" t="s">
        <v>262</v>
      </c>
      <c r="B4" s="128" t="s">
        <v>246</v>
      </c>
      <c r="C4" s="80" t="s">
        <v>251</v>
      </c>
      <c r="D4" s="134" t="s">
        <v>264</v>
      </c>
    </row>
    <row r="5" spans="1:4" ht="15" customHeight="1" x14ac:dyDescent="0.25">
      <c r="A5" s="115" t="s">
        <v>262</v>
      </c>
      <c r="B5" s="127" t="s">
        <v>246</v>
      </c>
      <c r="C5" s="76" t="s">
        <v>250</v>
      </c>
      <c r="D5" s="134" t="s">
        <v>265</v>
      </c>
    </row>
  </sheetData>
  <mergeCells count="1">
    <mergeCell ref="A1:D1"/>
  </mergeCells>
  <hyperlinks>
    <hyperlink ref="D3" r:id="rId1" display="mailto:eva.fruehwirth@tuwien.ac.at" xr:uid="{00000000-0004-0000-0700-000000000000}"/>
    <hyperlink ref="D4" r:id="rId2" display="mailto:harald.kleiner@tuwien.ac.at" xr:uid="{00000000-0004-0000-0700-000001000000}"/>
    <hyperlink ref="D5" r:id="rId3" display="mailto:joerg.ponier@tuwien.ac.at" xr:uid="{00000000-0004-0000-07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7109375" bestFit="1" customWidth="1"/>
    <col min="2" max="2" width="24.28515625" bestFit="1" customWidth="1"/>
    <col min="3" max="3" width="5.71093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7109375" bestFit="1" customWidth="1"/>
    <col min="9" max="9" width="21.7109375" bestFit="1" customWidth="1"/>
  </cols>
  <sheetData>
    <row r="2" spans="1:9" x14ac:dyDescent="0.25">
      <c r="A2" s="14" t="s">
        <v>176</v>
      </c>
      <c r="B2" s="14" t="s">
        <v>224</v>
      </c>
      <c r="C2" s="14" t="s">
        <v>176</v>
      </c>
      <c r="D2" s="14" t="s">
        <v>225</v>
      </c>
      <c r="E2" s="14" t="s">
        <v>226</v>
      </c>
      <c r="F2" s="14" t="s">
        <v>227</v>
      </c>
      <c r="G2" s="14" t="s">
        <v>228</v>
      </c>
      <c r="H2" s="14" t="s">
        <v>176</v>
      </c>
      <c r="I2" s="14" t="s">
        <v>223</v>
      </c>
    </row>
    <row r="3" spans="1:9" x14ac:dyDescent="0.25">
      <c r="A3">
        <v>1</v>
      </c>
      <c r="B3" t="s">
        <v>212</v>
      </c>
      <c r="C3">
        <v>1</v>
      </c>
      <c r="D3" t="s">
        <v>152</v>
      </c>
      <c r="E3" t="s">
        <v>17</v>
      </c>
      <c r="F3" t="s">
        <v>229</v>
      </c>
      <c r="G3" t="s">
        <v>213</v>
      </c>
      <c r="H3">
        <v>1</v>
      </c>
      <c r="I3" t="s">
        <v>211</v>
      </c>
    </row>
    <row r="4" spans="1:9" x14ac:dyDescent="0.25">
      <c r="A4">
        <v>2</v>
      </c>
      <c r="B4" t="s">
        <v>219</v>
      </c>
      <c r="C4">
        <v>2</v>
      </c>
      <c r="D4" t="s">
        <v>153</v>
      </c>
      <c r="E4" t="s">
        <v>230</v>
      </c>
      <c r="F4" t="s">
        <v>231</v>
      </c>
      <c r="G4" t="s">
        <v>216</v>
      </c>
      <c r="H4">
        <v>2</v>
      </c>
      <c r="I4" t="s">
        <v>247</v>
      </c>
    </row>
    <row r="5" spans="1:9" x14ac:dyDescent="0.25">
      <c r="A5">
        <v>3</v>
      </c>
      <c r="B5" t="s">
        <v>218</v>
      </c>
      <c r="C5">
        <v>3</v>
      </c>
      <c r="D5" t="s">
        <v>151</v>
      </c>
      <c r="E5" t="s">
        <v>232</v>
      </c>
      <c r="G5" t="s">
        <v>215</v>
      </c>
      <c r="H5">
        <v>3</v>
      </c>
      <c r="I5" t="s">
        <v>15</v>
      </c>
    </row>
    <row r="6" spans="1:9" x14ac:dyDescent="0.25">
      <c r="A6">
        <v>4</v>
      </c>
      <c r="B6" t="s">
        <v>233</v>
      </c>
      <c r="C6">
        <v>4</v>
      </c>
      <c r="D6" t="s">
        <v>222</v>
      </c>
      <c r="E6" t="s">
        <v>234</v>
      </c>
      <c r="G6" t="s">
        <v>235</v>
      </c>
      <c r="H6">
        <v>4</v>
      </c>
      <c r="I6" t="s">
        <v>249</v>
      </c>
    </row>
    <row r="7" spans="1:9" x14ac:dyDescent="0.25">
      <c r="D7" t="s">
        <v>217</v>
      </c>
      <c r="E7" t="s">
        <v>236</v>
      </c>
    </row>
    <row r="8" spans="1:9" x14ac:dyDescent="0.25">
      <c r="D8" t="s">
        <v>214</v>
      </c>
      <c r="E8" t="s">
        <v>237</v>
      </c>
    </row>
    <row r="9" spans="1:9" x14ac:dyDescent="0.25">
      <c r="D9" t="s">
        <v>64</v>
      </c>
      <c r="E9" t="s">
        <v>238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Finanzen - Berichtswesen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2024-11-07T08:32:54Z</dcterms:modified>
</cp:coreProperties>
</file>